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Instructions" sheetId="1" r:id="rId1"/>
    <sheet name="Example" sheetId="2" r:id="rId2"/>
    <sheet name="Input 1" sheetId="3" r:id="rId3"/>
    <sheet name="Input 2" sheetId="4" r:id="rId4"/>
    <sheet name="Input 3" sheetId="5" r:id="rId5"/>
    <sheet name="Tables" sheetId="6" state="hidden" r:id="rId6"/>
  </sheets>
  <definedNames>
    <definedName name="breastcolor">'Tables'!$J$57:$P$65</definedName>
    <definedName name="femalebodycolor">'Tables'!$R$67:$X$120</definedName>
    <definedName name="femaleheadcolor">'Tables'!$R$2:$X$55</definedName>
    <definedName name="malebodycolor">'Tables'!$J$67:$P$120</definedName>
    <definedName name="maleheadcolor">'Tables'!$J$2:$P$55</definedName>
  </definedNames>
  <calcPr fullCalcOnLoad="1"/>
</workbook>
</file>

<file path=xl/sharedStrings.xml><?xml version="1.0" encoding="utf-8"?>
<sst xmlns="http://schemas.openxmlformats.org/spreadsheetml/2006/main" count="2048" uniqueCount="132">
  <si>
    <t>Black</t>
  </si>
  <si>
    <t>Red</t>
  </si>
  <si>
    <t>DF Red</t>
  </si>
  <si>
    <t>SF Red</t>
  </si>
  <si>
    <t>DF Purple</t>
  </si>
  <si>
    <t>SF Purple</t>
  </si>
  <si>
    <t>White</t>
  </si>
  <si>
    <t>DF Green</t>
  </si>
  <si>
    <t>DF Yellow</t>
  </si>
  <si>
    <t>SF Yellow</t>
  </si>
  <si>
    <t>Green</t>
  </si>
  <si>
    <t>Yellow</t>
  </si>
  <si>
    <t>Cock:</t>
  </si>
  <si>
    <t>Hen:</t>
  </si>
  <si>
    <t>Head Color</t>
  </si>
  <si>
    <t>Chest Color</t>
  </si>
  <si>
    <t>Body Color</t>
  </si>
  <si>
    <t>Notes</t>
  </si>
  <si>
    <t>Sex</t>
  </si>
  <si>
    <t>Cock</t>
  </si>
  <si>
    <t>Hen</t>
  </si>
  <si>
    <t>DF Red SF Orange</t>
  </si>
  <si>
    <t>DF Red DF Orange</t>
  </si>
  <si>
    <t>SF Red SF Orange</t>
  </si>
  <si>
    <t>SF Red DF Orange</t>
  </si>
  <si>
    <t>Black SF Orange</t>
  </si>
  <si>
    <t>Black DF Orange</t>
  </si>
  <si>
    <t>Red SF Orange</t>
  </si>
  <si>
    <t>Red DF Orange</t>
  </si>
  <si>
    <t>Black DF Orange (YTB)</t>
  </si>
  <si>
    <t>DF Green SF Blue</t>
  </si>
  <si>
    <t>DF Green DF Blue</t>
  </si>
  <si>
    <t>DF Yellow SF Blue</t>
  </si>
  <si>
    <t>DF Yellow DF Blue</t>
  </si>
  <si>
    <t>SF Yellow SF Blue</t>
  </si>
  <si>
    <t>SF Yellow DF Blue</t>
  </si>
  <si>
    <t>Black SF Blue</t>
  </si>
  <si>
    <t>Green SF Blue</t>
  </si>
  <si>
    <t>Green DF Blue</t>
  </si>
  <si>
    <t>Yellow SF Blue</t>
  </si>
  <si>
    <t>Yellow DF Blue</t>
  </si>
  <si>
    <t>Fledgling 1</t>
  </si>
  <si>
    <t>Fledgling 2</t>
  </si>
  <si>
    <t>Fledgling 3</t>
  </si>
  <si>
    <t>Fledgling 4</t>
  </si>
  <si>
    <t>Fledgling 5</t>
  </si>
  <si>
    <t>Fledgling 6</t>
  </si>
  <si>
    <t>Fledgling 7</t>
  </si>
  <si>
    <t>Clutch 1</t>
  </si>
  <si>
    <t>Breeding Season:</t>
  </si>
  <si>
    <t>Band
Number</t>
  </si>
  <si>
    <t>Hatch
Date</t>
  </si>
  <si>
    <t>Fledge
Date</t>
  </si>
  <si>
    <t>Date of First Egg Laid:</t>
  </si>
  <si>
    <t>% Hatch Rate:</t>
  </si>
  <si>
    <t>Number/Eggs in Clutch:</t>
  </si>
  <si>
    <t>% Fledge Rate:</t>
  </si>
  <si>
    <t>Clutch 2</t>
  </si>
  <si>
    <t>Clutch 3</t>
  </si>
  <si>
    <t>Clutch 4</t>
  </si>
  <si>
    <t>#/Hatched Eggs:</t>
  </si>
  <si>
    <t>#/Fledged Chicks:</t>
  </si>
  <si>
    <t>Clutch</t>
  </si>
  <si>
    <t>Notes:</t>
  </si>
  <si>
    <t>Clutch 5</t>
  </si>
  <si>
    <t>Clutch 6</t>
  </si>
  <si>
    <t>Clutch 7</t>
  </si>
  <si>
    <t>Total Num. Eggs:</t>
  </si>
  <si>
    <t>Avg Num. Eggs/Clutch:</t>
  </si>
  <si>
    <t>Total Num. Hatched:</t>
  </si>
  <si>
    <t>Total Num. Fledged:</t>
  </si>
  <si>
    <t>Pair</t>
  </si>
  <si>
    <t>Fall 2002 - Spring 2003</t>
  </si>
  <si>
    <t>Instructions for Inputting Data into the Template</t>
  </si>
  <si>
    <t>I have tried to create a breeding template for breeding gouldians that allows flexibility in recording various data, as well as</t>
  </si>
  <si>
    <t>provide controls that will allow beginning breeders and those less familiar with the workings of gouldian genetics to see</t>
  </si>
  <si>
    <t>General</t>
  </si>
  <si>
    <t>Thanks and have fun,</t>
  </si>
  <si>
    <t>Courtney</t>
  </si>
  <si>
    <t>Raised from BH(YTB)WBYellow cock and BHPBBlue Hen</t>
  </si>
  <si>
    <t>Purchased from ABC aviaries 9/15/2001for $85</t>
  </si>
  <si>
    <t>First breeding season for both birds</t>
  </si>
  <si>
    <t>societes</t>
  </si>
  <si>
    <t>First chick tossed by parents. Was not able to save. Removed remaining eggs under</t>
  </si>
  <si>
    <t>Removed six eggs and placed under societies for incubation and rearing</t>
  </si>
  <si>
    <t>Problems with template</t>
  </si>
  <si>
    <t>has bred itself (for example paring a DF purple breasted bird to a SF purple breasted bird). In these cases, I find that it is</t>
  </si>
  <si>
    <t>have any lilac breasted birds. I will also try and add this in a future release.</t>
  </si>
  <si>
    <t>I have not added lilac breast as an option for breast color, largely out of laziness and partially due to the fact that I do not</t>
  </si>
  <si>
    <t>The "clear all notes" button will not reset the drop downs. This must be done manually. As my knowledge of VBA</t>
  </si>
  <si>
    <t>best to choose the DF color as the default.</t>
  </si>
  <si>
    <t>the various possibilities that mating a certain pair will render. From a genetics perspective, this template does not attempt</t>
  </si>
  <si>
    <t>To create multiple sheets for each pair, or create a new sheet for a new breeding season, simply click on the input tab in</t>
  </si>
  <si>
    <t>to be placed (be sure and check the box for "create a copy").</t>
  </si>
  <si>
    <t>gouldians for their own records</t>
  </si>
  <si>
    <t>into a nice, concise format that is printer friendly. This will facilitate passing information along to those whom we sell/trade</t>
  </si>
  <si>
    <t>The worksheets have not really been configured to print yet, but I envision adding a print button soon that formats the data</t>
  </si>
  <si>
    <t>I have provided an example worksheet to give an idea of what kinds of information are entered into the various fields. I have</t>
  </si>
  <si>
    <t>attempted to allow as much space for notes for the individual birds, the pair, and notes about each clutch. Each sheet</t>
  </si>
  <si>
    <t>allows for up to seven clutches to be recorded each season (in the case that the chicks are fostered) and up to seven</t>
  </si>
  <si>
    <t>fledglings per clutch.</t>
  </si>
  <si>
    <t>2002D-4325</t>
  </si>
  <si>
    <t>2002D-4324</t>
  </si>
  <si>
    <t>First seen singing 2/24/2002</t>
  </si>
  <si>
    <t>Allowed parents another attempt at raising. Tossed first three chicks but raised</t>
  </si>
  <si>
    <t>remaining two</t>
  </si>
  <si>
    <t>2003D-4331</t>
  </si>
  <si>
    <t>2003D-4332</t>
  </si>
  <si>
    <t>2002D-4327</t>
  </si>
  <si>
    <t>2002D-4328</t>
  </si>
  <si>
    <t>2002D-4329</t>
  </si>
  <si>
    <t>2002D-4330</t>
  </si>
  <si>
    <t>2002D-4326</t>
  </si>
  <si>
    <t>2001D-6140</t>
  </si>
  <si>
    <t>2001D-5832</t>
  </si>
  <si>
    <t>First seen singing 3/2/2003</t>
  </si>
  <si>
    <t>Removed to hospital cage on 3/24/2003. Treated with Ronivet for five</t>
  </si>
  <si>
    <t>days and placed back in aviary one month later</t>
  </si>
  <si>
    <t>First seen singing 3/4/2003</t>
  </si>
  <si>
    <t>First seen singing 3/3/2003</t>
  </si>
  <si>
    <t>First seen singing 3/26/2003</t>
  </si>
  <si>
    <t>First seen singing 3/29/2003</t>
  </si>
  <si>
    <t>to replace the fabulous gouldian genetics software created by Carlos Matos or Ricardo Andrade Veras, but does allow the</t>
  </si>
  <si>
    <t>All of the white fields represent where data is entered. Use the dropdowns to choose head, breast, and body color, as</t>
  </si>
  <si>
    <t>well as offspring sex. The yellow boxes contain statistical information for each clutch and for the breeding season.</t>
  </si>
  <si>
    <t>before entering data), just in case you need to start over.</t>
  </si>
  <si>
    <t>improves, I will try and fix this in a future release. I find it easiest to always keep a blank sheet available (by copying it</t>
  </si>
  <si>
    <t>w</t>
  </si>
  <si>
    <t>the lower left-hand corner, right click and chose "move or copy…", and select the location of where you want the new tab</t>
  </si>
  <si>
    <t>On some occurrences with pairings, it is impossible to determine where a recessive color gene is carried until the offspring</t>
  </si>
  <si>
    <t>Please direct all correspondence, comments, suggestions and criticisms to codorsett@yahoo.com</t>
  </si>
  <si>
    <t>ability to conveniently record data in an excel spreadsheet.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</si>
</sst>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;;;"/>
  </numFmts>
  <fonts count="7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Wingdings"/>
      <family val="0"/>
    </font>
    <font>
      <b/>
      <u val="single"/>
      <sz val="12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8" xfId="0" applyFon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8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3" borderId="0" xfId="0" applyFill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6" xfId="0" applyFill="1" applyBorder="1" applyAlignment="1">
      <alignment/>
    </xf>
    <xf numFmtId="167" fontId="0" fillId="4" borderId="7" xfId="0" applyNumberFormat="1" applyFill="1" applyBorder="1" applyAlignment="1">
      <alignment/>
    </xf>
    <xf numFmtId="167" fontId="0" fillId="4" borderId="8" xfId="0" applyNumberFormat="1" applyFill="1" applyBorder="1" applyAlignment="1">
      <alignment/>
    </xf>
    <xf numFmtId="167" fontId="0" fillId="4" borderId="2" xfId="0" applyNumberForma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167" fontId="0" fillId="4" borderId="0" xfId="0" applyNumberFormat="1" applyFill="1" applyBorder="1" applyAlignment="1">
      <alignment/>
    </xf>
    <xf numFmtId="0" fontId="0" fillId="4" borderId="7" xfId="0" applyFill="1" applyBorder="1" applyAlignment="1">
      <alignment/>
    </xf>
    <xf numFmtId="0" fontId="0" fillId="3" borderId="0" xfId="0" applyNumberFormat="1" applyFill="1" applyBorder="1" applyAlignment="1">
      <alignment/>
    </xf>
    <xf numFmtId="0" fontId="0" fillId="3" borderId="0" xfId="0" applyNumberFormat="1" applyFill="1" applyAlignment="1">
      <alignment/>
    </xf>
    <xf numFmtId="0" fontId="2" fillId="3" borderId="0" xfId="0" applyNumberFormat="1" applyFont="1" applyFill="1" applyAlignment="1">
      <alignment/>
    </xf>
    <xf numFmtId="0" fontId="0" fillId="3" borderId="0" xfId="0" applyNumberFormat="1" applyFill="1" applyAlignment="1">
      <alignment horizontal="centerContinuous"/>
    </xf>
    <xf numFmtId="14" fontId="0" fillId="0" borderId="21" xfId="0" applyNumberFormat="1" applyFill="1" applyBorder="1" applyAlignment="1">
      <alignment/>
    </xf>
    <xf numFmtId="14" fontId="0" fillId="0" borderId="22" xfId="0" applyNumberFormat="1" applyFill="1" applyBorder="1" applyAlignment="1">
      <alignment/>
    </xf>
    <xf numFmtId="11" fontId="0" fillId="0" borderId="20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9" fontId="0" fillId="0" borderId="2" xfId="19" applyFill="1" applyBorder="1" applyAlignment="1">
      <alignment/>
    </xf>
    <xf numFmtId="9" fontId="0" fillId="0" borderId="6" xfId="19" applyFill="1" applyBorder="1" applyAlignment="1">
      <alignment/>
    </xf>
    <xf numFmtId="9" fontId="0" fillId="0" borderId="7" xfId="19" applyFill="1" applyBorder="1" applyAlignment="1">
      <alignment/>
    </xf>
    <xf numFmtId="9" fontId="0" fillId="4" borderId="5" xfId="19" applyFill="1" applyBorder="1" applyAlignment="1">
      <alignment/>
    </xf>
    <xf numFmtId="9" fontId="0" fillId="4" borderId="8" xfId="19" applyFill="1" applyBorder="1" applyAlignment="1">
      <alignment/>
    </xf>
    <xf numFmtId="9" fontId="0" fillId="4" borderId="3" xfId="19" applyFill="1" applyBorder="1" applyAlignment="1">
      <alignment/>
    </xf>
    <xf numFmtId="9" fontId="0" fillId="0" borderId="1" xfId="19" applyFont="1" applyFill="1" applyBorder="1" applyAlignment="1">
      <alignment/>
    </xf>
    <xf numFmtId="9" fontId="0" fillId="0" borderId="6" xfId="19" applyFont="1" applyFill="1" applyBorder="1" applyAlignment="1">
      <alignment/>
    </xf>
    <xf numFmtId="14" fontId="0" fillId="2" borderId="0" xfId="0" applyNumberFormat="1" applyFill="1" applyBorder="1" applyAlignment="1">
      <alignment horizontal="center"/>
    </xf>
    <xf numFmtId="0" fontId="0" fillId="5" borderId="0" xfId="0" applyFill="1" applyAlignment="1">
      <alignment/>
    </xf>
    <xf numFmtId="0" fontId="5" fillId="6" borderId="9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3" xfId="0" applyFill="1" applyBorder="1" applyAlignment="1">
      <alignment/>
    </xf>
    <xf numFmtId="0" fontId="5" fillId="6" borderId="12" xfId="0" applyFont="1" applyFill="1" applyBorder="1" applyAlignment="1">
      <alignment/>
    </xf>
    <xf numFmtId="0" fontId="4" fillId="6" borderId="12" xfId="0" applyFont="1" applyFill="1" applyBorder="1" applyAlignment="1">
      <alignment horizontal="center"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0" fontId="6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79" customWidth="1"/>
    <col min="2" max="11" width="9.140625" style="79" customWidth="1"/>
    <col min="12" max="12" width="10.421875" style="79" customWidth="1"/>
    <col min="13" max="16384" width="9.140625" style="79" customWidth="1"/>
  </cols>
  <sheetData>
    <row r="1" spans="1:12" ht="15.75">
      <c r="A1" s="80" t="s">
        <v>73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2.75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1:12" ht="12.75">
      <c r="A3" s="83"/>
      <c r="B3" s="84" t="s">
        <v>74</v>
      </c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1:12" ht="12.75">
      <c r="A4" s="83"/>
      <c r="B4" s="84" t="s">
        <v>75</v>
      </c>
      <c r="C4" s="84"/>
      <c r="D4" s="84"/>
      <c r="E4" s="84"/>
      <c r="F4" s="84"/>
      <c r="G4" s="84"/>
      <c r="H4" s="84"/>
      <c r="I4" s="84"/>
      <c r="J4" s="84"/>
      <c r="K4" s="84"/>
      <c r="L4" s="85"/>
    </row>
    <row r="5" spans="1:12" ht="12.75">
      <c r="A5" s="83"/>
      <c r="B5" s="84" t="s">
        <v>91</v>
      </c>
      <c r="C5" s="84"/>
      <c r="D5" s="84"/>
      <c r="E5" s="84"/>
      <c r="F5" s="84"/>
      <c r="G5" s="84"/>
      <c r="H5" s="84"/>
      <c r="I5" s="84"/>
      <c r="J5" s="84"/>
      <c r="K5" s="84"/>
      <c r="L5" s="85"/>
    </row>
    <row r="6" spans="1:12" ht="12.75">
      <c r="A6" s="83"/>
      <c r="B6" s="84" t="s">
        <v>122</v>
      </c>
      <c r="C6" s="84"/>
      <c r="D6" s="84"/>
      <c r="E6" s="84"/>
      <c r="F6" s="84"/>
      <c r="G6" s="84"/>
      <c r="H6" s="84"/>
      <c r="I6" s="84"/>
      <c r="J6" s="84"/>
      <c r="K6" s="84"/>
      <c r="L6" s="85"/>
    </row>
    <row r="7" spans="1:12" ht="12.75">
      <c r="A7" s="83"/>
      <c r="B7" s="84" t="s">
        <v>131</v>
      </c>
      <c r="C7" s="84"/>
      <c r="D7" s="84"/>
      <c r="E7" s="84"/>
      <c r="F7" s="84"/>
      <c r="G7" s="84"/>
      <c r="H7" s="84"/>
      <c r="I7" s="84"/>
      <c r="J7" s="84"/>
      <c r="K7" s="84"/>
      <c r="L7" s="85"/>
    </row>
    <row r="8" spans="1:12" ht="12.75">
      <c r="A8" s="83"/>
      <c r="B8" s="84"/>
      <c r="C8" s="84"/>
      <c r="D8" s="84"/>
      <c r="E8" s="84"/>
      <c r="F8" s="84"/>
      <c r="G8" s="84"/>
      <c r="H8" s="84"/>
      <c r="I8" s="84"/>
      <c r="J8" s="84"/>
      <c r="K8" s="84"/>
      <c r="L8" s="85"/>
    </row>
    <row r="9" spans="1:12" ht="15.75">
      <c r="A9" s="86" t="s">
        <v>76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5"/>
    </row>
    <row r="10" spans="1:12" ht="12.75">
      <c r="A10" s="87" t="s">
        <v>127</v>
      </c>
      <c r="B10" s="84" t="s">
        <v>97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</row>
    <row r="11" spans="1:12" ht="12.75">
      <c r="A11" s="83"/>
      <c r="B11" s="84" t="s">
        <v>98</v>
      </c>
      <c r="C11" s="84"/>
      <c r="D11" s="84"/>
      <c r="E11" s="84"/>
      <c r="F11" s="84"/>
      <c r="G11" s="84"/>
      <c r="H11" s="84"/>
      <c r="I11" s="84"/>
      <c r="J11" s="84"/>
      <c r="K11" s="84"/>
      <c r="L11" s="85"/>
    </row>
    <row r="12" spans="1:12" ht="12.75">
      <c r="A12" s="83"/>
      <c r="B12" s="84" t="s">
        <v>99</v>
      </c>
      <c r="C12" s="84"/>
      <c r="D12" s="84"/>
      <c r="E12" s="84"/>
      <c r="F12" s="84"/>
      <c r="G12" s="84"/>
      <c r="H12" s="84"/>
      <c r="I12" s="84"/>
      <c r="J12" s="84"/>
      <c r="K12" s="84"/>
      <c r="L12" s="85"/>
    </row>
    <row r="13" spans="1:12" ht="12.75">
      <c r="A13" s="83"/>
      <c r="B13" s="84" t="s">
        <v>100</v>
      </c>
      <c r="C13" s="84"/>
      <c r="D13" s="84"/>
      <c r="E13" s="84"/>
      <c r="F13" s="84"/>
      <c r="G13" s="84"/>
      <c r="H13" s="84"/>
      <c r="I13" s="84"/>
      <c r="J13" s="84"/>
      <c r="K13" s="84"/>
      <c r="L13" s="85"/>
    </row>
    <row r="14" spans="1:12" ht="12.75">
      <c r="A14" s="83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5"/>
    </row>
    <row r="15" spans="1:12" ht="12.75">
      <c r="A15" s="87" t="s">
        <v>127</v>
      </c>
      <c r="B15" s="84" t="s">
        <v>123</v>
      </c>
      <c r="C15" s="84"/>
      <c r="D15" s="84"/>
      <c r="E15" s="84"/>
      <c r="F15" s="84"/>
      <c r="G15" s="84"/>
      <c r="H15" s="84"/>
      <c r="I15" s="84"/>
      <c r="J15" s="84"/>
      <c r="K15" s="84"/>
      <c r="L15" s="85"/>
    </row>
    <row r="16" spans="1:12" ht="12.75">
      <c r="A16" s="83"/>
      <c r="B16" s="84" t="s">
        <v>124</v>
      </c>
      <c r="C16" s="84"/>
      <c r="D16" s="84"/>
      <c r="E16" s="84"/>
      <c r="F16" s="84"/>
      <c r="G16" s="84"/>
      <c r="H16" s="84"/>
      <c r="I16" s="84"/>
      <c r="J16" s="84"/>
      <c r="K16" s="84"/>
      <c r="L16" s="85"/>
    </row>
    <row r="17" spans="1:12" ht="12.75">
      <c r="A17" s="83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5"/>
    </row>
    <row r="18" spans="1:12" ht="12.75">
      <c r="A18" s="87" t="s">
        <v>127</v>
      </c>
      <c r="B18" s="84" t="s">
        <v>92</v>
      </c>
      <c r="C18" s="84"/>
      <c r="D18" s="84"/>
      <c r="E18" s="84"/>
      <c r="F18" s="84"/>
      <c r="G18" s="84"/>
      <c r="H18" s="84"/>
      <c r="I18" s="84"/>
      <c r="J18" s="84"/>
      <c r="K18" s="84"/>
      <c r="L18" s="85"/>
    </row>
    <row r="19" spans="1:12" ht="12.75">
      <c r="A19" s="83"/>
      <c r="B19" s="84" t="s">
        <v>128</v>
      </c>
      <c r="C19" s="84"/>
      <c r="D19" s="84"/>
      <c r="E19" s="84"/>
      <c r="F19" s="84"/>
      <c r="G19" s="84"/>
      <c r="H19" s="84"/>
      <c r="I19" s="84"/>
      <c r="J19" s="84"/>
      <c r="K19" s="84"/>
      <c r="L19" s="85"/>
    </row>
    <row r="20" spans="1:12" ht="12.75">
      <c r="A20" s="83"/>
      <c r="B20" s="84" t="s">
        <v>93</v>
      </c>
      <c r="C20" s="84"/>
      <c r="D20" s="84"/>
      <c r="E20" s="84"/>
      <c r="F20" s="84"/>
      <c r="G20" s="84"/>
      <c r="H20" s="84"/>
      <c r="I20" s="84"/>
      <c r="J20" s="84"/>
      <c r="K20" s="84"/>
      <c r="L20" s="85"/>
    </row>
    <row r="21" spans="1:12" ht="12.75">
      <c r="A21" s="83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5"/>
    </row>
    <row r="22" spans="1:12" ht="15.75">
      <c r="A22" s="86" t="s">
        <v>85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5"/>
    </row>
    <row r="23" spans="1:12" ht="12.75">
      <c r="A23" s="87" t="s">
        <v>127</v>
      </c>
      <c r="B23" s="84" t="s">
        <v>129</v>
      </c>
      <c r="C23" s="84"/>
      <c r="D23" s="84"/>
      <c r="E23" s="84"/>
      <c r="F23" s="84"/>
      <c r="G23" s="84"/>
      <c r="H23" s="84"/>
      <c r="I23" s="84"/>
      <c r="J23" s="84"/>
      <c r="K23" s="84"/>
      <c r="L23" s="85"/>
    </row>
    <row r="24" spans="1:12" ht="12.75">
      <c r="A24" s="83"/>
      <c r="B24" s="84" t="s">
        <v>86</v>
      </c>
      <c r="C24" s="84"/>
      <c r="D24" s="84"/>
      <c r="E24" s="84"/>
      <c r="F24" s="84"/>
      <c r="G24" s="84"/>
      <c r="H24" s="84"/>
      <c r="I24" s="84"/>
      <c r="J24" s="84"/>
      <c r="K24" s="84"/>
      <c r="L24" s="85"/>
    </row>
    <row r="25" spans="1:12" ht="12.75">
      <c r="A25" s="83"/>
      <c r="B25" s="84" t="s">
        <v>90</v>
      </c>
      <c r="C25" s="84"/>
      <c r="D25" s="84"/>
      <c r="E25" s="84"/>
      <c r="F25" s="84"/>
      <c r="G25" s="84"/>
      <c r="H25" s="84"/>
      <c r="I25" s="84"/>
      <c r="J25" s="84"/>
      <c r="K25" s="84"/>
      <c r="L25" s="85"/>
    </row>
    <row r="26" spans="1:12" ht="12.75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5"/>
    </row>
    <row r="27" spans="1:12" ht="12.75">
      <c r="A27" s="87" t="s">
        <v>127</v>
      </c>
      <c r="B27" s="84" t="s">
        <v>89</v>
      </c>
      <c r="C27" s="84"/>
      <c r="D27" s="84"/>
      <c r="E27" s="84"/>
      <c r="F27" s="84"/>
      <c r="G27" s="84"/>
      <c r="H27" s="84"/>
      <c r="I27" s="84"/>
      <c r="J27" s="84"/>
      <c r="K27" s="84"/>
      <c r="L27" s="85"/>
    </row>
    <row r="28" spans="1:12" ht="12.75">
      <c r="A28" s="83"/>
      <c r="B28" s="84" t="s">
        <v>126</v>
      </c>
      <c r="C28" s="84"/>
      <c r="D28" s="84"/>
      <c r="E28" s="84"/>
      <c r="F28" s="84"/>
      <c r="G28" s="84"/>
      <c r="H28" s="84"/>
      <c r="I28" s="84"/>
      <c r="J28" s="84"/>
      <c r="K28" s="84"/>
      <c r="L28" s="85"/>
    </row>
    <row r="29" spans="1:12" ht="12.75">
      <c r="A29" s="83"/>
      <c r="B29" s="84" t="s">
        <v>125</v>
      </c>
      <c r="C29" s="84"/>
      <c r="D29" s="84"/>
      <c r="E29" s="84"/>
      <c r="F29" s="84"/>
      <c r="G29" s="84"/>
      <c r="H29" s="84"/>
      <c r="I29" s="84"/>
      <c r="J29" s="84"/>
      <c r="K29" s="84"/>
      <c r="L29" s="85"/>
    </row>
    <row r="30" spans="1:12" ht="12.75">
      <c r="A30" s="83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5"/>
    </row>
    <row r="31" spans="1:12" ht="12.75">
      <c r="A31" s="87" t="s">
        <v>127</v>
      </c>
      <c r="B31" s="84" t="s">
        <v>96</v>
      </c>
      <c r="C31" s="84"/>
      <c r="D31" s="84"/>
      <c r="E31" s="84"/>
      <c r="F31" s="84"/>
      <c r="G31" s="84"/>
      <c r="H31" s="84"/>
      <c r="I31" s="84"/>
      <c r="J31" s="84"/>
      <c r="K31" s="84"/>
      <c r="L31" s="85"/>
    </row>
    <row r="32" spans="1:12" ht="12.75">
      <c r="A32" s="83"/>
      <c r="B32" s="84" t="s">
        <v>95</v>
      </c>
      <c r="C32" s="84"/>
      <c r="D32" s="84"/>
      <c r="E32" s="84"/>
      <c r="F32" s="84"/>
      <c r="G32" s="84"/>
      <c r="H32" s="84"/>
      <c r="I32" s="84"/>
      <c r="J32" s="84"/>
      <c r="K32" s="84"/>
      <c r="L32" s="85"/>
    </row>
    <row r="33" spans="1:12" ht="12.75">
      <c r="A33" s="83"/>
      <c r="B33" s="84" t="s">
        <v>94</v>
      </c>
      <c r="C33" s="84"/>
      <c r="D33" s="84"/>
      <c r="E33" s="84"/>
      <c r="F33" s="84"/>
      <c r="G33" s="84"/>
      <c r="H33" s="84"/>
      <c r="I33" s="84"/>
      <c r="J33" s="84"/>
      <c r="K33" s="84"/>
      <c r="L33" s="85"/>
    </row>
    <row r="34" spans="1:12" ht="12.75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5"/>
    </row>
    <row r="35" spans="1:12" ht="12.75">
      <c r="A35" s="87" t="s">
        <v>127</v>
      </c>
      <c r="B35" s="84" t="s">
        <v>88</v>
      </c>
      <c r="C35" s="84"/>
      <c r="D35" s="84"/>
      <c r="E35" s="84"/>
      <c r="F35" s="84"/>
      <c r="G35" s="84"/>
      <c r="H35" s="84"/>
      <c r="I35" s="84"/>
      <c r="J35" s="84"/>
      <c r="K35" s="84"/>
      <c r="L35" s="85"/>
    </row>
    <row r="36" spans="1:12" ht="12.75">
      <c r="A36" s="83"/>
      <c r="B36" s="84" t="s">
        <v>87</v>
      </c>
      <c r="C36" s="84"/>
      <c r="D36" s="84"/>
      <c r="E36" s="84"/>
      <c r="F36" s="84"/>
      <c r="G36" s="84"/>
      <c r="H36" s="84"/>
      <c r="I36" s="84"/>
      <c r="J36" s="84"/>
      <c r="K36" s="84"/>
      <c r="L36" s="85"/>
    </row>
    <row r="37" spans="1:12" ht="12.75">
      <c r="A37" s="83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5"/>
    </row>
    <row r="38" spans="1:12" ht="12.75">
      <c r="A38" s="83" t="s">
        <v>130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5"/>
    </row>
    <row r="39" spans="1:12" ht="12.75">
      <c r="A39" s="83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5"/>
    </row>
    <row r="40" spans="1:12" ht="12.75">
      <c r="A40" s="83" t="s">
        <v>77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5"/>
    </row>
    <row r="41" spans="1:12" ht="13.5" thickBot="1">
      <c r="A41" s="88" t="s">
        <v>78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9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W167"/>
  <sheetViews>
    <sheetView zoomScale="75" zoomScaleNormal="75" workbookViewId="0" topLeftCell="A1">
      <pane ySplit="13" topLeftCell="BM14" activePane="bottomLeft" state="frozen"/>
      <selection pane="topLeft" activeCell="E5" sqref="E5:E6"/>
      <selection pane="bottomLeft" activeCell="D3" sqref="D3"/>
    </sheetView>
  </sheetViews>
  <sheetFormatPr defaultColWidth="9.140625" defaultRowHeight="12.75"/>
  <cols>
    <col min="1" max="1" width="1.28515625" style="43" customWidth="1"/>
    <col min="2" max="2" width="2.7109375" style="43" customWidth="1"/>
    <col min="3" max="3" width="14.7109375" style="43" customWidth="1"/>
    <col min="4" max="4" width="11.00390625" style="43" customWidth="1"/>
    <col min="5" max="5" width="9.140625" style="43" customWidth="1"/>
    <col min="6" max="6" width="4.28125" style="43" customWidth="1"/>
    <col min="7" max="7" width="9.7109375" style="43" customWidth="1"/>
    <col min="8" max="8" width="5.57421875" style="43" customWidth="1"/>
    <col min="9" max="9" width="7.8515625" style="43" customWidth="1"/>
    <col min="10" max="11" width="9.140625" style="43" customWidth="1"/>
    <col min="12" max="12" width="3.28125" style="43" customWidth="1"/>
    <col min="13" max="13" width="10.57421875" style="43" customWidth="1"/>
    <col min="14" max="14" width="10.00390625" style="43" customWidth="1"/>
    <col min="15" max="15" width="9.8515625" style="43" customWidth="1"/>
    <col min="16" max="16" width="2.57421875" style="43" customWidth="1"/>
    <col min="17" max="17" width="56.140625" style="43" customWidth="1"/>
    <col min="18" max="18" width="1.28515625" style="43" customWidth="1"/>
    <col min="19" max="19" width="2.140625" style="43" customWidth="1"/>
    <col min="20" max="25" width="10.7109375" style="63" customWidth="1"/>
    <col min="26" max="26" width="5.57421875" style="63" hidden="1" customWidth="1"/>
    <col min="27" max="27" width="23.8515625" style="63" hidden="1" customWidth="1"/>
    <col min="28" max="49" width="0" style="63" hidden="1" customWidth="1"/>
    <col min="50" max="139" width="9.140625" style="63" customWidth="1"/>
    <col min="140" max="16384" width="9.140625" style="43" customWidth="1"/>
  </cols>
  <sheetData>
    <row r="1" spans="1:26" ht="13.5" thickBo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62"/>
      <c r="U1" s="62"/>
      <c r="V1" s="62"/>
      <c r="W1" s="62"/>
      <c r="X1" s="62"/>
      <c r="Y1" s="62"/>
      <c r="Z1" s="62"/>
    </row>
    <row r="2" spans="1:26" ht="12.75">
      <c r="A2" s="37"/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6"/>
      <c r="S2" s="37"/>
      <c r="T2" s="62"/>
      <c r="U2" s="62"/>
      <c r="V2" s="62"/>
      <c r="W2" s="62"/>
      <c r="X2" s="62"/>
      <c r="Y2" s="62"/>
      <c r="Z2" s="62"/>
    </row>
    <row r="3" spans="1:32" ht="12.75">
      <c r="A3" s="37"/>
      <c r="B3" s="27"/>
      <c r="C3" s="28" t="s">
        <v>49</v>
      </c>
      <c r="D3" s="47" t="s">
        <v>72</v>
      </c>
      <c r="E3" s="49"/>
      <c r="F3" s="28"/>
      <c r="G3" s="50" t="s">
        <v>69</v>
      </c>
      <c r="H3" s="51"/>
      <c r="I3" s="56"/>
      <c r="J3" s="52">
        <f>SUM($I$17+$I$39+$I$61+$I$83+$I$105+$I$127+$I$149)</f>
        <v>13</v>
      </c>
      <c r="K3" s="28"/>
      <c r="L3" s="28"/>
      <c r="M3" s="28"/>
      <c r="N3" s="45" t="s">
        <v>71</v>
      </c>
      <c r="O3" s="76" t="s">
        <v>81</v>
      </c>
      <c r="P3" s="70"/>
      <c r="Q3" s="34"/>
      <c r="R3" s="29"/>
      <c r="S3" s="37"/>
      <c r="T3" s="62"/>
      <c r="U3" s="62"/>
      <c r="V3" s="62"/>
      <c r="W3" s="62"/>
      <c r="X3" s="62"/>
      <c r="Y3" s="62"/>
      <c r="Z3" s="62"/>
      <c r="AB3" s="64" t="s">
        <v>2</v>
      </c>
      <c r="AC3" s="64" t="s">
        <v>4</v>
      </c>
      <c r="AD3" s="64" t="s">
        <v>7</v>
      </c>
      <c r="AE3" s="64" t="s">
        <v>1</v>
      </c>
      <c r="AF3" s="64" t="s">
        <v>10</v>
      </c>
    </row>
    <row r="4" spans="1:32" ht="12.75">
      <c r="A4" s="37"/>
      <c r="B4" s="27"/>
      <c r="C4" s="28"/>
      <c r="D4" s="28"/>
      <c r="E4" s="28"/>
      <c r="F4" s="28"/>
      <c r="G4" s="57" t="s">
        <v>70</v>
      </c>
      <c r="H4" s="58"/>
      <c r="I4" s="58"/>
      <c r="J4" s="59">
        <f>SUM($I$18+$I$40+$I$62+$I$84+$I$106+$I$128+$I$150)</f>
        <v>9</v>
      </c>
      <c r="K4" s="28"/>
      <c r="L4" s="28"/>
      <c r="M4" s="28"/>
      <c r="N4" s="45" t="s">
        <v>63</v>
      </c>
      <c r="O4" s="71"/>
      <c r="P4" s="72"/>
      <c r="Q4" s="35"/>
      <c r="R4" s="29"/>
      <c r="S4" s="37"/>
      <c r="T4" s="62"/>
      <c r="U4" s="62"/>
      <c r="V4" s="62"/>
      <c r="W4" s="62"/>
      <c r="X4" s="62"/>
      <c r="Y4" s="62"/>
      <c r="Z4" s="62"/>
      <c r="AB4" s="64" t="s">
        <v>3</v>
      </c>
      <c r="AC4" s="64" t="s">
        <v>5</v>
      </c>
      <c r="AD4" s="64" t="s">
        <v>30</v>
      </c>
      <c r="AE4" s="64" t="s">
        <v>0</v>
      </c>
      <c r="AF4" s="64" t="s">
        <v>37</v>
      </c>
    </row>
    <row r="5" spans="1:32" ht="12.75">
      <c r="A5" s="37"/>
      <c r="B5" s="27"/>
      <c r="C5" s="50" t="s">
        <v>67</v>
      </c>
      <c r="D5" s="51"/>
      <c r="E5" s="52">
        <f>SUM($E$18+$E$40+$E$62+$E$84+$E$106+$E$128+$E$150)</f>
        <v>17</v>
      </c>
      <c r="F5" s="28"/>
      <c r="G5" s="57" t="s">
        <v>54</v>
      </c>
      <c r="H5" s="58"/>
      <c r="I5" s="60"/>
      <c r="J5" s="73">
        <f>IF(ISERROR($J$3/$E$5),"",$J$3/$E$5)</f>
        <v>0.7647058823529411</v>
      </c>
      <c r="K5" s="28"/>
      <c r="L5" s="28"/>
      <c r="M5" s="28"/>
      <c r="N5" s="28"/>
      <c r="O5" s="28"/>
      <c r="P5" s="28"/>
      <c r="Q5" s="28"/>
      <c r="R5" s="29"/>
      <c r="S5" s="37"/>
      <c r="T5" s="62"/>
      <c r="U5" s="62"/>
      <c r="V5" s="62"/>
      <c r="W5" s="62"/>
      <c r="X5" s="62"/>
      <c r="Y5" s="62"/>
      <c r="Z5" s="62"/>
      <c r="AB5" s="64" t="s">
        <v>0</v>
      </c>
      <c r="AC5" s="64" t="s">
        <v>6</v>
      </c>
      <c r="AD5" s="64" t="s">
        <v>31</v>
      </c>
      <c r="AE5" s="64" t="s">
        <v>27</v>
      </c>
      <c r="AF5" s="64" t="s">
        <v>38</v>
      </c>
    </row>
    <row r="6" spans="1:33" ht="12.75">
      <c r="A6" s="37"/>
      <c r="B6" s="27"/>
      <c r="C6" s="53" t="s">
        <v>68</v>
      </c>
      <c r="D6" s="54"/>
      <c r="E6" s="55">
        <f>IF(ISERROR(AVERAGE($E$18,$E$40,$E$62,$E$84,$E$128,$E$150)),"",AVERAGE($E$18,$E$40,$E$62,$E$84,$E$128,$E$150))</f>
        <v>5.666666666666667</v>
      </c>
      <c r="F6" s="28"/>
      <c r="G6" s="53" t="s">
        <v>56</v>
      </c>
      <c r="H6" s="61"/>
      <c r="I6" s="61"/>
      <c r="J6" s="74">
        <f>IF(ISERROR($J$4/$J$3),"",$J$4/$J$3)</f>
        <v>0.6923076923076923</v>
      </c>
      <c r="K6" s="28"/>
      <c r="L6" s="28"/>
      <c r="M6" s="28"/>
      <c r="N6" s="28"/>
      <c r="O6" s="28"/>
      <c r="P6" s="28"/>
      <c r="Q6" s="28"/>
      <c r="R6" s="29"/>
      <c r="S6" s="37"/>
      <c r="T6" s="62"/>
      <c r="U6" s="62"/>
      <c r="V6" s="62"/>
      <c r="W6" s="62"/>
      <c r="X6" s="62"/>
      <c r="Y6" s="62"/>
      <c r="Z6" s="62"/>
      <c r="AB6" s="64" t="s">
        <v>21</v>
      </c>
      <c r="AC6" s="64"/>
      <c r="AD6" s="64" t="s">
        <v>8</v>
      </c>
      <c r="AE6" s="64" t="s">
        <v>28</v>
      </c>
      <c r="AF6" s="64" t="s">
        <v>11</v>
      </c>
      <c r="AG6" s="63">
        <f>IF(ISBLANK($D$18),0,1)+IF(ISBLANK($D$40),0,1)+IF(ISBLANK($D$62),0,1)+IF(ISBLANK($D$84),0,1)+IF(ISBLANK($D$106),0,1)+IF(ISBLANK($D$128),0,1)+IF(ISBLANK($D$150),0,1)</f>
        <v>0</v>
      </c>
    </row>
    <row r="7" spans="1:32" ht="24" customHeight="1">
      <c r="A7" s="37"/>
      <c r="B7" s="27"/>
      <c r="C7" s="28"/>
      <c r="D7" s="28" t="s">
        <v>14</v>
      </c>
      <c r="E7" s="28"/>
      <c r="F7" s="28"/>
      <c r="G7" s="28" t="s">
        <v>15</v>
      </c>
      <c r="H7" s="28"/>
      <c r="I7" s="28"/>
      <c r="J7" s="28" t="s">
        <v>16</v>
      </c>
      <c r="K7" s="28"/>
      <c r="L7" s="28"/>
      <c r="M7" s="30" t="s">
        <v>50</v>
      </c>
      <c r="N7" s="30" t="s">
        <v>51</v>
      </c>
      <c r="O7" s="30" t="s">
        <v>52</v>
      </c>
      <c r="P7" s="30"/>
      <c r="Q7" s="28" t="s">
        <v>17</v>
      </c>
      <c r="R7" s="29"/>
      <c r="S7" s="37"/>
      <c r="T7" s="62"/>
      <c r="U7" s="62"/>
      <c r="V7" s="62"/>
      <c r="W7" s="62"/>
      <c r="X7" s="62"/>
      <c r="Y7" s="62"/>
      <c r="Z7" s="62"/>
      <c r="AB7" s="64" t="s">
        <v>22</v>
      </c>
      <c r="AC7" s="64"/>
      <c r="AD7" s="64" t="s">
        <v>32</v>
      </c>
      <c r="AE7" s="64" t="s">
        <v>25</v>
      </c>
      <c r="AF7" s="64" t="s">
        <v>39</v>
      </c>
    </row>
    <row r="8" spans="1:32" ht="16.5" customHeight="1">
      <c r="A8" s="37"/>
      <c r="B8" s="27"/>
      <c r="C8" s="91" t="s">
        <v>12</v>
      </c>
      <c r="D8" s="28">
        <v>6</v>
      </c>
      <c r="E8" s="28"/>
      <c r="F8" s="28"/>
      <c r="G8" s="28">
        <v>2</v>
      </c>
      <c r="H8" s="28"/>
      <c r="I8" s="28"/>
      <c r="J8" s="28">
        <v>2</v>
      </c>
      <c r="K8" s="28"/>
      <c r="L8" s="28"/>
      <c r="M8" s="47" t="s">
        <v>113</v>
      </c>
      <c r="N8" s="66">
        <v>37196</v>
      </c>
      <c r="O8" s="67">
        <v>37217</v>
      </c>
      <c r="P8" s="28"/>
      <c r="Q8" s="39" t="s">
        <v>80</v>
      </c>
      <c r="R8" s="29"/>
      <c r="S8" s="37"/>
      <c r="T8" s="62"/>
      <c r="U8" s="62"/>
      <c r="V8" s="62"/>
      <c r="W8" s="62"/>
      <c r="X8" s="62"/>
      <c r="Y8" s="62"/>
      <c r="Z8" s="62"/>
      <c r="AB8" s="64" t="s">
        <v>23</v>
      </c>
      <c r="AC8" s="64"/>
      <c r="AD8" s="64" t="s">
        <v>33</v>
      </c>
      <c r="AE8" s="64" t="s">
        <v>29</v>
      </c>
      <c r="AF8" s="64" t="s">
        <v>40</v>
      </c>
    </row>
    <row r="9" spans="1:32" ht="16.5" customHeight="1">
      <c r="A9" s="37"/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40"/>
      <c r="R9" s="29"/>
      <c r="S9" s="37"/>
      <c r="T9" s="62"/>
      <c r="U9" s="62"/>
      <c r="V9" s="62"/>
      <c r="W9" s="62"/>
      <c r="X9" s="62"/>
      <c r="Y9" s="62"/>
      <c r="Z9" s="62"/>
      <c r="AA9" s="63" t="str">
        <f>VLOOKUP($D$8,Tables!$Y$2:$Z$10,2,FALSE)&amp;VLOOKUP($D$10,Tables!$Y$11:$Z$16,2,FALSE)</f>
        <v>SF Red SF OrangeBlack SF Orange</v>
      </c>
      <c r="AB9" s="64" t="s">
        <v>24</v>
      </c>
      <c r="AC9" s="64"/>
      <c r="AD9" s="64" t="s">
        <v>9</v>
      </c>
      <c r="AF9" s="64"/>
    </row>
    <row r="10" spans="1:32" ht="16.5" customHeight="1">
      <c r="A10" s="37"/>
      <c r="B10" s="27"/>
      <c r="C10" s="91" t="s">
        <v>13</v>
      </c>
      <c r="D10" s="28">
        <v>5</v>
      </c>
      <c r="E10" s="28"/>
      <c r="F10" s="28"/>
      <c r="G10" s="28">
        <v>2</v>
      </c>
      <c r="H10" s="28"/>
      <c r="I10" s="28"/>
      <c r="J10" s="28">
        <v>5</v>
      </c>
      <c r="K10" s="28"/>
      <c r="L10" s="28"/>
      <c r="M10" s="47" t="s">
        <v>114</v>
      </c>
      <c r="N10" s="66">
        <v>37227</v>
      </c>
      <c r="O10" s="67">
        <v>37248</v>
      </c>
      <c r="P10" s="28"/>
      <c r="Q10" s="40" t="s">
        <v>79</v>
      </c>
      <c r="R10" s="29"/>
      <c r="S10" s="37"/>
      <c r="T10" s="62"/>
      <c r="U10" s="62"/>
      <c r="V10" s="62"/>
      <c r="W10" s="62"/>
      <c r="X10" s="62"/>
      <c r="Y10" s="62"/>
      <c r="Z10" s="62"/>
      <c r="AA10" s="63" t="str">
        <f>VLOOKUP($G$8,Tables!$Y$57:$Z$59,2,FALSE)&amp;VLOOKUP($G$10,Tables!$Y$57:$Z$59,2,FALSE)</f>
        <v>SF PurpleSF Purple</v>
      </c>
      <c r="AB10" s="64" t="s">
        <v>25</v>
      </c>
      <c r="AD10" s="64" t="s">
        <v>34</v>
      </c>
      <c r="AF10" s="64"/>
    </row>
    <row r="11" spans="1:32" ht="17.25" customHeight="1">
      <c r="A11" s="37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41"/>
      <c r="R11" s="29"/>
      <c r="S11" s="37"/>
      <c r="T11" s="62"/>
      <c r="U11" s="62"/>
      <c r="V11" s="62"/>
      <c r="W11" s="62"/>
      <c r="X11" s="62"/>
      <c r="Y11" s="62"/>
      <c r="Z11" s="62"/>
      <c r="AA11" s="63" t="str">
        <f>VLOOKUP($J$8,Tables!$Y$67:$Z$75,2,FALSE)&amp;VLOOKUP($J$10,Tables!$Y$76:$Z$81,2,FALSE)</f>
        <v>DF Green SF BlueYellow SF Blue</v>
      </c>
      <c r="AB11" s="64" t="s">
        <v>29</v>
      </c>
      <c r="AD11" s="64" t="s">
        <v>35</v>
      </c>
      <c r="AF11" s="64"/>
    </row>
    <row r="12" spans="1:26" ht="6" customHeight="1" thickBot="1">
      <c r="A12" s="37"/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  <c r="S12" s="37"/>
      <c r="T12" s="62"/>
      <c r="U12" s="62"/>
      <c r="V12" s="62"/>
      <c r="W12" s="62"/>
      <c r="X12" s="62"/>
      <c r="Y12" s="62"/>
      <c r="Z12" s="62"/>
    </row>
    <row r="13" spans="1:26" ht="8.2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62"/>
      <c r="U13" s="62"/>
      <c r="V13" s="62"/>
      <c r="W13" s="62"/>
      <c r="X13" s="62"/>
      <c r="Y13" s="62"/>
      <c r="Z13" s="62"/>
    </row>
    <row r="14" spans="1:26" ht="8.25" customHeight="1" thickBo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62"/>
      <c r="U14" s="62"/>
      <c r="V14" s="62"/>
      <c r="W14" s="62"/>
      <c r="X14" s="62"/>
      <c r="Y14" s="62"/>
      <c r="Z14" s="62"/>
    </row>
    <row r="15" spans="1:26" ht="5.25" customHeight="1">
      <c r="A15" s="37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6"/>
      <c r="S15" s="37"/>
      <c r="T15" s="62"/>
      <c r="U15" s="62"/>
      <c r="V15" s="62"/>
      <c r="W15" s="62"/>
      <c r="X15" s="62"/>
      <c r="Y15" s="62"/>
      <c r="Z15" s="62"/>
    </row>
    <row r="16" spans="1:26" ht="16.5" customHeight="1">
      <c r="A16" s="37"/>
      <c r="B16" s="27"/>
      <c r="C16" s="38" t="s">
        <v>48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37"/>
      <c r="T16" s="62"/>
      <c r="U16" s="62"/>
      <c r="V16" s="62"/>
      <c r="W16" s="62"/>
      <c r="X16" s="62"/>
      <c r="Y16" s="62"/>
      <c r="Z16" s="62"/>
    </row>
    <row r="17" spans="1:26" ht="16.5" customHeight="1">
      <c r="A17" s="37"/>
      <c r="B17" s="27"/>
      <c r="C17" s="28" t="s">
        <v>53</v>
      </c>
      <c r="D17" s="78"/>
      <c r="E17" s="46">
        <v>37565</v>
      </c>
      <c r="F17" s="44" t="s">
        <v>60</v>
      </c>
      <c r="G17" s="28"/>
      <c r="H17" s="28"/>
      <c r="I17" s="69">
        <v>3</v>
      </c>
      <c r="J17" s="28"/>
      <c r="K17" s="50" t="s">
        <v>54</v>
      </c>
      <c r="L17" s="51"/>
      <c r="M17" s="75">
        <f>IF(ISERROR($I17/$E18),"",$I17/$E18)</f>
        <v>0.6</v>
      </c>
      <c r="N17" s="45" t="s">
        <v>62</v>
      </c>
      <c r="O17" s="76" t="s">
        <v>83</v>
      </c>
      <c r="P17" s="70"/>
      <c r="Q17" s="34"/>
      <c r="R17" s="29"/>
      <c r="S17" s="37"/>
      <c r="T17" s="62"/>
      <c r="U17" s="62"/>
      <c r="V17" s="62"/>
      <c r="W17" s="62"/>
      <c r="X17" s="62"/>
      <c r="Y17" s="62"/>
      <c r="Z17" s="62"/>
    </row>
    <row r="18" spans="1:26" ht="16.5" customHeight="1">
      <c r="A18" s="37"/>
      <c r="B18" s="27"/>
      <c r="C18" s="28" t="s">
        <v>55</v>
      </c>
      <c r="D18" s="36"/>
      <c r="E18" s="42">
        <v>5</v>
      </c>
      <c r="F18" s="28" t="s">
        <v>61</v>
      </c>
      <c r="G18" s="28"/>
      <c r="H18" s="28"/>
      <c r="I18" s="42">
        <v>2</v>
      </c>
      <c r="J18" s="28"/>
      <c r="K18" s="53" t="s">
        <v>56</v>
      </c>
      <c r="L18" s="61"/>
      <c r="M18" s="74">
        <f>IF(ISERROR($I18/$I17),"",$I18/$I17)</f>
        <v>0.6666666666666666</v>
      </c>
      <c r="N18" s="45" t="s">
        <v>63</v>
      </c>
      <c r="O18" s="77" t="s">
        <v>82</v>
      </c>
      <c r="P18" s="72"/>
      <c r="Q18" s="35"/>
      <c r="R18" s="29"/>
      <c r="S18" s="37"/>
      <c r="T18" s="62"/>
      <c r="U18" s="62"/>
      <c r="V18" s="62"/>
      <c r="W18" s="62"/>
      <c r="X18" s="62"/>
      <c r="Y18" s="62"/>
      <c r="Z18" s="62"/>
    </row>
    <row r="19" spans="1:34" ht="6" customHeight="1">
      <c r="A19" s="37"/>
      <c r="B19" s="27"/>
      <c r="C19" s="28"/>
      <c r="D19" s="3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  <c r="S19" s="37"/>
      <c r="T19" s="62"/>
      <c r="U19" s="62"/>
      <c r="V19" s="62"/>
      <c r="W19" s="62"/>
      <c r="X19" s="62"/>
      <c r="Y19" s="62"/>
      <c r="Z19" s="62"/>
      <c r="AB19" s="64"/>
      <c r="AE19" s="64"/>
      <c r="AH19" s="64"/>
    </row>
    <row r="20" spans="1:49" ht="25.5">
      <c r="A20" s="37"/>
      <c r="B20" s="27"/>
      <c r="C20" s="28" t="s">
        <v>18</v>
      </c>
      <c r="D20" s="28" t="s">
        <v>14</v>
      </c>
      <c r="E20" s="28"/>
      <c r="F20" s="28"/>
      <c r="G20" s="28" t="s">
        <v>15</v>
      </c>
      <c r="H20" s="28"/>
      <c r="I20" s="28"/>
      <c r="J20" s="28" t="s">
        <v>16</v>
      </c>
      <c r="K20" s="28"/>
      <c r="L20" s="28"/>
      <c r="M20" s="30" t="s">
        <v>50</v>
      </c>
      <c r="N20" s="30" t="s">
        <v>51</v>
      </c>
      <c r="O20" s="30" t="s">
        <v>52</v>
      </c>
      <c r="P20" s="30"/>
      <c r="Q20" s="28" t="s">
        <v>17</v>
      </c>
      <c r="R20" s="29"/>
      <c r="S20" s="37"/>
      <c r="T20" s="62"/>
      <c r="U20" s="62"/>
      <c r="V20" s="62"/>
      <c r="W20" s="62"/>
      <c r="X20" s="62"/>
      <c r="Y20" s="62"/>
      <c r="Z20" s="62"/>
      <c r="AC20" s="65" t="s">
        <v>41</v>
      </c>
      <c r="AD20" s="65"/>
      <c r="AE20" s="65"/>
      <c r="AF20" s="65" t="s">
        <v>42</v>
      </c>
      <c r="AG20" s="65"/>
      <c r="AH20" s="65"/>
      <c r="AI20" s="65" t="s">
        <v>43</v>
      </c>
      <c r="AJ20" s="65"/>
      <c r="AK20" s="65"/>
      <c r="AL20" s="65" t="s">
        <v>44</v>
      </c>
      <c r="AM20" s="65"/>
      <c r="AN20" s="65"/>
      <c r="AO20" s="65" t="s">
        <v>45</v>
      </c>
      <c r="AP20" s="65"/>
      <c r="AQ20" s="65"/>
      <c r="AR20" s="65" t="s">
        <v>46</v>
      </c>
      <c r="AS20" s="65"/>
      <c r="AT20" s="65"/>
      <c r="AU20" s="65" t="s">
        <v>47</v>
      </c>
      <c r="AV20" s="65"/>
      <c r="AW20" s="65"/>
    </row>
    <row r="21" spans="1:49" ht="16.5" customHeight="1">
      <c r="A21" s="37"/>
      <c r="B21" s="27"/>
      <c r="C21" s="36">
        <v>1</v>
      </c>
      <c r="D21" s="28">
        <v>6</v>
      </c>
      <c r="E21" s="28"/>
      <c r="F21" s="28"/>
      <c r="G21" s="28">
        <v>3</v>
      </c>
      <c r="H21" s="28"/>
      <c r="I21" s="28"/>
      <c r="J21" s="28">
        <v>3</v>
      </c>
      <c r="K21" s="28"/>
      <c r="L21" s="28"/>
      <c r="M21" s="47" t="s">
        <v>102</v>
      </c>
      <c r="N21" s="66">
        <v>37579</v>
      </c>
      <c r="O21" s="67">
        <v>37603</v>
      </c>
      <c r="P21" s="28"/>
      <c r="Q21" s="39" t="s">
        <v>103</v>
      </c>
      <c r="R21" s="29"/>
      <c r="S21" s="37"/>
      <c r="T21" s="62"/>
      <c r="U21" s="62"/>
      <c r="V21" s="62"/>
      <c r="W21" s="62"/>
      <c r="X21" s="62"/>
      <c r="Y21" s="62"/>
      <c r="Z21" s="62"/>
      <c r="AA21" s="63" t="s">
        <v>19</v>
      </c>
      <c r="AC21" s="63" t="str">
        <f>IF(ISBLANK(VLOOKUP($AA$9,Tables!$J$2:$P$55,2,FALSE)),"",IF($C21=1,VLOOKUP($AA$9,Tables!$J$2:$P$55,2,FALSE),IF($C21=2,VLOOKUP($AA$9,Tables!$R$2:$X$55,2,FALSE),"")))</f>
        <v>SF Red</v>
      </c>
      <c r="AD21" s="63" t="str">
        <f>IF(ISBLANK(VLOOKUP($AA$10,Tables!$J$57:$P$65,2,FALSE)),"",IF($C21=1,VLOOKUP($AA$10,Tables!$J$57:$P$65,2,FALSE),IF($C21=2,VLOOKUP($AA$10,Tables!$J$57:$P$65,2,FALSE),"")))</f>
        <v>DF Purple</v>
      </c>
      <c r="AE21" s="63" t="str">
        <f>IF(ISBLANK(VLOOKUP($AA$11,Tables!$J$67:$T$120,2,FALSE)),"",IF($C21=1,VLOOKUP($AA$11,Tables!$J$67:$T$120,2,FALSE),IF($C21=2,VLOOKUP($AA$11,Tables!$R$67:$X$120,2,FALSE),"")))</f>
        <v>SF Yellow</v>
      </c>
      <c r="AF21" s="63" t="str">
        <f>IF(ISBLANK(VLOOKUP($AA$9,Tables!$J$2:$P$55,2,FALSE)),"",IF($C23=1,VLOOKUP($AA$9,Tables!$J$2:$P$55,2,FALSE),IF($C23=2,VLOOKUP($AA$9,Tables!$R$2:$X$55,2,FALSE),"")))</f>
        <v>Red</v>
      </c>
      <c r="AG21" s="63" t="str">
        <f>IF(ISBLANK(VLOOKUP($AA$10,Tables!$J$57:$P$65,2,FALSE)),"",IF($C23=1,VLOOKUP($AA$10,Tables!$J$57:$P$65,2,FALSE),IF($C23=2,VLOOKUP($AA$10,Tables!$J$57:$P$65,2,FALSE),"")))</f>
        <v>DF Purple</v>
      </c>
      <c r="AH21" s="63" t="str">
        <f>IF(ISBLANK(VLOOKUP($AA$11,Tables!$J$67:$T$120,2,FALSE)),"",IF($C23=1,VLOOKUP($AA$11,Tables!$J$67:$T$120,2,FALSE),IF($C23=2,VLOOKUP($AA$11,Tables!$R$67:$X$120,2,FALSE),"")))</f>
        <v>Green</v>
      </c>
      <c r="AI21" s="63">
        <f>IF(ISBLANK(VLOOKUP($AA$9,Tables!$J$2:$P$55,2,FALSE)),"",IF($C25=1,VLOOKUP($AA$9,Tables!$J$2:$P$55,2,FALSE),IF($C25=2,VLOOKUP($AA$9,Tables!$R$2:$X$55,2,FALSE),"")))</f>
      </c>
      <c r="AJ21" s="63">
        <f>IF(ISBLANK(VLOOKUP($AA$10,Tables!$J$57:$P$65,2,FALSE)),"",IF($C25=1,VLOOKUP($AA$10,Tables!$J$57:$P$65,2,FALSE),IF($C25=2,VLOOKUP($AA$10,Tables!$J$57:$P$65,2,FALSE),"")))</f>
      </c>
      <c r="AK21" s="63">
        <f>IF(ISBLANK(VLOOKUP($AA$11,Tables!$J$67:$T$120,2,FALSE)),"",IF($C25=1,VLOOKUP($AA$11,Tables!$J$67:$T$120,2,FALSE),IF($C25=2,VLOOKUP($AA$11,Tables!$R$67:$X$120,2,FALSE),"")))</f>
      </c>
      <c r="AL21" s="63">
        <f>IF(ISBLANK(VLOOKUP($AA$9,Tables!$J$2:$P$55,2,FALSE)),"",IF($C27=1,VLOOKUP($AA$9,Tables!$J$2:$P$55,2,FALSE),IF($C27=2,VLOOKUP($AA$9,Tables!$R$2:$X$55,2,FALSE),"")))</f>
      </c>
      <c r="AM21" s="63">
        <f>IF(ISBLANK(VLOOKUP($AA$10,Tables!$J$57:$P$65,2,FALSE)),"",IF($C27=1,VLOOKUP($AA$10,Tables!$J$57:$P$65,2,FALSE),IF($C27=2,VLOOKUP($AA$10,Tables!$J$57:$P$65,2,FALSE),"")))</f>
      </c>
      <c r="AN21" s="63">
        <f>IF(ISBLANK(VLOOKUP($AA$11,Tables!$J$67:$T$120,2,FALSE)),"",IF($C27=1,VLOOKUP($AA$11,Tables!$J$67:$T$120,2,FALSE),IF($C27=2,VLOOKUP($AA$11,Tables!$R$67:$X$120,2,FALSE),"")))</f>
      </c>
      <c r="AO21" s="63">
        <f>IF(ISBLANK(VLOOKUP($AA$9,Tables!$J$2:$P$55,2,FALSE)),"",IF($C29=1,VLOOKUP($AA$9,Tables!$J$2:$P$55,2,FALSE),IF($C29=2,VLOOKUP($AA$9,Tables!$R$2:$X$55,2,FALSE),"")))</f>
      </c>
      <c r="AP21" s="63">
        <f>IF(ISBLANK(VLOOKUP($AA$10,Tables!$J$57:$P$65,2,FALSE)),"",IF($C29=1,VLOOKUP($AA$10,Tables!$J$57:$P$65,2,FALSE),IF($C29=2,VLOOKUP($AA$10,Tables!$J$57:$P$65,2,FALSE),"")))</f>
      </c>
      <c r="AQ21" s="63">
        <f>IF(ISBLANK(VLOOKUP($AA$11,Tables!$J$67:$T$120,2,FALSE)),"",IF($C29=1,VLOOKUP($AA$11,Tables!$J$67:$T$120,2,FALSE),IF($C29=2,VLOOKUP($AA$11,Tables!$R$67:$X$120,2,FALSE),"")))</f>
      </c>
      <c r="AR21" s="63">
        <f>IF(ISBLANK(VLOOKUP($AA$9,Tables!$J$2:$P$55,2,FALSE)),"",IF($C31=1,VLOOKUP($AA$9,Tables!$J$2:$P$55,2,FALSE),IF($C31=2,VLOOKUP($AA$9,Tables!$R$2:$X$55,2,FALSE),"")))</f>
      </c>
      <c r="AS21" s="63">
        <f>IF(ISBLANK(VLOOKUP($AA$10,Tables!$J$57:$P$65,2,FALSE)),"",IF($C31=1,VLOOKUP($AA$10,Tables!$J$57:$P$65,2,FALSE),IF($C31=2,VLOOKUP($AA$10,Tables!$J$57:$P$65,2,FALSE),"")))</f>
      </c>
      <c r="AT21" s="63">
        <f>IF(ISBLANK(VLOOKUP($AA$11,Tables!$J$67:$T$120,2,FALSE)),"",IF($C31=1,VLOOKUP($AA$11,Tables!$J$67:$T$120,2,FALSE),IF($C31=2,VLOOKUP($AA$11,Tables!$R$67:$X$120,2,FALSE),"")))</f>
      </c>
      <c r="AU21" s="63">
        <f>IF(ISBLANK(VLOOKUP($AA$9,Tables!$J$2:$P$55,2,FALSE)),"",IF($C33=1,VLOOKUP($AA$9,Tables!$J$2:$P$55,2,FALSE),IF($C33=2,VLOOKUP($AA$9,Tables!$R$2:$X$55,2,FALSE),"")))</f>
      </c>
      <c r="AV21" s="63">
        <f>IF(ISBLANK(VLOOKUP($AA$10,Tables!$J$57:$P$65,2,FALSE)),"",IF($C33=1,VLOOKUP($AA$10,Tables!$J$57:$P$65,2,FALSE),IF($C33=2,VLOOKUP($AA$10,Tables!$J$57:$P$65,2,FALSE),"")))</f>
      </c>
      <c r="AW21" s="63">
        <f>IF(ISBLANK(VLOOKUP($AA$11,Tables!$J$67:$T$120,2,FALSE)),"",IF($C33=1,VLOOKUP($AA$11,Tables!$J$67:$T$120,2,FALSE),IF($C33=2,VLOOKUP($AA$11,Tables!$R$67:$X$120,2,FALSE),"")))</f>
      </c>
    </row>
    <row r="22" spans="1:49" ht="16.5" customHeight="1">
      <c r="A22" s="37"/>
      <c r="B22" s="27"/>
      <c r="C22" s="36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40"/>
      <c r="R22" s="29"/>
      <c r="S22" s="37"/>
      <c r="T22" s="62"/>
      <c r="U22" s="62"/>
      <c r="V22" s="62"/>
      <c r="W22" s="62"/>
      <c r="X22" s="62"/>
      <c r="Y22" s="62"/>
      <c r="Z22" s="62"/>
      <c r="AA22" s="63" t="s">
        <v>20</v>
      </c>
      <c r="AC22" s="63" t="str">
        <f>IF(ISBLANK(VLOOKUP($AA$9,Tables!$J$2:$P$55,3,FALSE)),"",IF($C21=1,VLOOKUP($AA$9,Tables!$J$2:$P$55,3,FALSE),IF($C21=2,VLOOKUP($AA$9,Tables!$R$2:$X$55,3,FALSE),"")))</f>
        <v>SF Red SF Orange</v>
      </c>
      <c r="AD22" s="63" t="str">
        <f>IF(ISBLANK(VLOOKUP($AA$10,Tables!$J$57:$P$65,3,FALSE)),"",IF($C21=1,VLOOKUP($AA$10,Tables!$J$57:$P$65,3,FALSE),IF($C21=2,VLOOKUP($AA$10,Tables!$J$57:$P$65,3,FALSE),"")))</f>
        <v>SF Purple</v>
      </c>
      <c r="AE22" s="63" t="str">
        <f>IF(ISBLANK(VLOOKUP($AA$11,Tables!$J$67:$T$120,3,FALSE)),"",IF($C21=1,VLOOKUP($AA$11,Tables!$J$67:$T$120,3,FALSE),IF($C21=2,VLOOKUP($AA$11,Tables!$R$67:$X$120,3,FALSE),"")))</f>
        <v>SF Yellow SF Blue</v>
      </c>
      <c r="AF22" s="63" t="str">
        <f>IF(ISBLANK(VLOOKUP($AA$9,Tables!$J$2:$P$55,3,FALSE)),"",IF($C23=1,VLOOKUP($AA$9,Tables!$J$2:$P$55,3,FALSE),IF($C23=2,VLOOKUP($AA$9,Tables!$R$2:$X$55,3,FALSE),"")))</f>
        <v>Red SF Orange</v>
      </c>
      <c r="AG22" s="63" t="str">
        <f>IF(ISBLANK(VLOOKUP($AA$10,Tables!$J$57:$P$65,3,FALSE)),"",IF($C23=1,VLOOKUP($AA$10,Tables!$J$57:$P$65,3,FALSE),IF($C23=2,VLOOKUP($AA$10,Tables!$J$57:$P$65,3,FALSE),"")))</f>
        <v>SF Purple</v>
      </c>
      <c r="AH22" s="63" t="str">
        <f>IF(ISBLANK(VLOOKUP($AA$11,Tables!$J$67:$T$120,3,FALSE)),"",IF($C23=1,VLOOKUP($AA$11,Tables!$J$67:$T$120,3,FALSE),IF($C23=2,VLOOKUP($AA$11,Tables!$R$67:$X$120,3,FALSE),"")))</f>
        <v>Green SF Blue</v>
      </c>
      <c r="AI22" s="63">
        <f>IF(ISBLANK(VLOOKUP($AA$9,Tables!$J$2:$P$55,3,FALSE)),"",IF($C25=1,VLOOKUP($AA$9,Tables!$J$2:$P$55,3,FALSE),IF($C25=2,VLOOKUP($AA$9,Tables!$R$2:$X$55,3,FALSE),"")))</f>
      </c>
      <c r="AJ22" s="63">
        <f>IF(ISBLANK(VLOOKUP($AA$10,Tables!$J$57:$P$65,3,FALSE)),"",IF($C25=1,VLOOKUP($AA$10,Tables!$J$57:$P$65,3,FALSE),IF($C25=2,VLOOKUP($AA$10,Tables!$J$57:$P$65,3,FALSE),"")))</f>
      </c>
      <c r="AK22" s="63">
        <f>IF(ISBLANK(VLOOKUP($AA$11,Tables!$J$67:$T$120,3,FALSE)),"",IF($C25=1,VLOOKUP($AA$11,Tables!$J$67:$T$120,3,FALSE),IF($C25=2,VLOOKUP($AA$11,Tables!$R$67:$X$120,3,FALSE),"")))</f>
      </c>
      <c r="AL22" s="63">
        <f>IF(ISBLANK(VLOOKUP($AA$9,Tables!$J$2:$P$55,3,FALSE)),"",IF($C27=1,VLOOKUP($AA$9,Tables!$J$2:$P$55,3,FALSE),IF($C27=2,VLOOKUP($AA$9,Tables!$R$2:$X$55,3,FALSE),"")))</f>
      </c>
      <c r="AM22" s="63">
        <f>IF(ISBLANK(VLOOKUP($AA$10,Tables!$J$57:$P$65,3,FALSE)),"",IF($C27=1,VLOOKUP($AA$10,Tables!$J$57:$P$65,3,FALSE),IF($C27=2,VLOOKUP($AA$10,Tables!$J$57:$P$65,3,FALSE),"")))</f>
      </c>
      <c r="AN22" s="63">
        <f>IF(ISBLANK(VLOOKUP($AA$11,Tables!$J$67:$T$120,3,FALSE)),"",IF($C27=1,VLOOKUP($AA$11,Tables!$J$67:$T$120,3,FALSE),IF($C27=2,VLOOKUP($AA$11,Tables!$R$67:$X$120,3,FALSE),"")))</f>
      </c>
      <c r="AO22" s="63">
        <f>IF(ISBLANK(VLOOKUP($AA$9,Tables!$J$2:$P$55,3,FALSE)),"",IF($C29=1,VLOOKUP($AA$9,Tables!$J$2:$P$55,3,FALSE),IF($C29=2,VLOOKUP($AA$9,Tables!$R$2:$X$55,3,FALSE),"")))</f>
      </c>
      <c r="AP22" s="63">
        <f>IF(ISBLANK(VLOOKUP($AA$10,Tables!$J$57:$P$65,3,FALSE)),"",IF($C29=1,VLOOKUP($AA$10,Tables!$J$57:$P$65,3,FALSE),IF($C29=2,VLOOKUP($AA$10,Tables!$J$57:$P$65,3,FALSE),"")))</f>
      </c>
      <c r="AQ22" s="63">
        <f>IF(ISBLANK(VLOOKUP($AA$11,Tables!$J$67:$T$120,3,FALSE)),"",IF($C29=1,VLOOKUP($AA$11,Tables!$J$67:$T$120,3,FALSE),IF($C29=2,VLOOKUP($AA$11,Tables!$R$67:$X$120,3,FALSE),"")))</f>
      </c>
      <c r="AR22" s="63">
        <f>IF(ISBLANK(VLOOKUP($AA$9,Tables!$J$2:$P$55,3,FALSE)),"",IF($C31=1,VLOOKUP($AA$9,Tables!$J$2:$P$55,3,FALSE),IF($C31=2,VLOOKUP($AA$9,Tables!$R$2:$X$55,3,FALSE),"")))</f>
      </c>
      <c r="AS22" s="63">
        <f>IF(ISBLANK(VLOOKUP($AA$10,Tables!$J$57:$P$65,3,FALSE)),"",IF($C31=1,VLOOKUP($AA$10,Tables!$J$57:$P$65,3,FALSE),IF($C31=2,VLOOKUP($AA$10,Tables!$J$57:$P$65,3,FALSE),"")))</f>
      </c>
      <c r="AT22" s="63">
        <f>IF(ISBLANK(VLOOKUP($AA$11,Tables!$J$67:$T$120,3,FALSE)),"",IF($C31=1,VLOOKUP($AA$11,Tables!$J$67:$T$120,3,FALSE),IF($C31=2,VLOOKUP($AA$11,Tables!$R$67:$X$120,3,FALSE),"")))</f>
      </c>
      <c r="AU22" s="63">
        <f>IF(ISBLANK(VLOOKUP($AA$9,Tables!$J$2:$P$55,3,FALSE)),"",IF($C33=1,VLOOKUP($AA$9,Tables!$J$2:$P$55,3,FALSE),IF($C33=2,VLOOKUP($AA$9,Tables!$R$2:$X$55,3,FALSE),"")))</f>
      </c>
      <c r="AV22" s="63">
        <f>IF(ISBLANK(VLOOKUP($AA$10,Tables!$J$57:$P$65,3,FALSE)),"",IF($C33=1,VLOOKUP($AA$10,Tables!$J$57:$P$65,3,FALSE),IF($C33=2,VLOOKUP($AA$10,Tables!$J$57:$P$65,3,FALSE),"")))</f>
      </c>
      <c r="AW22" s="63">
        <f>IF(ISBLANK(VLOOKUP($AA$11,Tables!$J$67:$T$120,3,FALSE)),"",IF($C33=1,VLOOKUP($AA$11,Tables!$J$67:$T$120,3,FALSE),IF($C33=2,VLOOKUP($AA$11,Tables!$R$67:$X$120,3,FALSE),"")))</f>
      </c>
    </row>
    <row r="23" spans="1:49" ht="17.25" customHeight="1">
      <c r="A23" s="37"/>
      <c r="B23" s="27"/>
      <c r="C23" s="36">
        <v>2</v>
      </c>
      <c r="D23" s="28">
        <v>4</v>
      </c>
      <c r="E23" s="28"/>
      <c r="F23" s="28"/>
      <c r="G23" s="28">
        <v>1</v>
      </c>
      <c r="H23" s="28"/>
      <c r="I23" s="28"/>
      <c r="J23" s="28">
        <v>2</v>
      </c>
      <c r="K23" s="28"/>
      <c r="L23" s="28"/>
      <c r="M23" s="47" t="s">
        <v>101</v>
      </c>
      <c r="N23" s="66">
        <v>37580</v>
      </c>
      <c r="O23" s="67">
        <v>37605</v>
      </c>
      <c r="P23" s="28"/>
      <c r="Q23" s="40"/>
      <c r="R23" s="29"/>
      <c r="S23" s="37"/>
      <c r="T23" s="62"/>
      <c r="U23" s="62"/>
      <c r="V23" s="62"/>
      <c r="W23" s="62"/>
      <c r="X23" s="62"/>
      <c r="Y23" s="62"/>
      <c r="Z23" s="62"/>
      <c r="AC23" s="63" t="str">
        <f>IF(ISBLANK(VLOOKUP($AA$9,Tables!$J$2:$P$55,4,FALSE)),"",IF($C21=1,VLOOKUP($AA$9,Tables!$J$2:$P$55,4,FALSE),IF($C21=2,VLOOKUP($AA$9,Tables!$R$2:$X$55,4,FALSE),"")))</f>
        <v>SF Red DF Orange</v>
      </c>
      <c r="AD23" s="63" t="str">
        <f>IF(ISBLANK(VLOOKUP($AA$10,Tables!$J$57:$P$65,4,FALSE)),"",IF($C21=1,VLOOKUP($AA$10,Tables!$J$57:$P$65,4,FALSE),IF($C21=2,VLOOKUP($AA$10,Tables!$J$57:$P$65,4,FALSE),"")))</f>
        <v>White</v>
      </c>
      <c r="AE23" s="63" t="str">
        <f>IF(ISBLANK(VLOOKUP($AA$11,Tables!$J$67:$T$120,4,FALSE)),"",IF($C21=1,VLOOKUP($AA$11,Tables!$J$67:$T$120,4,FALSE),IF($C21=2,VLOOKUP($AA$11,Tables!$R$67:$X$120,4,FALSE),"")))</f>
        <v>SF Yellow DF Blue</v>
      </c>
      <c r="AF23" s="63" t="str">
        <f>IF(ISBLANK(VLOOKUP($AA$9,Tables!$J$2:$P$55,4,FALSE)),"",IF($C23=1,VLOOKUP($AA$9,Tables!$J$2:$P$55,4,FALSE),IF($C23=2,VLOOKUP($AA$9,Tables!$R$2:$X$55,4,FALSE),"")))</f>
        <v>Red DF Orange</v>
      </c>
      <c r="AG23" s="63" t="str">
        <f>IF(ISBLANK(VLOOKUP($AA$10,Tables!$J$57:$P$65,4,FALSE)),"",IF($C23=1,VLOOKUP($AA$10,Tables!$J$57:$P$65,4,FALSE),IF($C23=2,VLOOKUP($AA$10,Tables!$J$57:$P$65,4,FALSE),"")))</f>
        <v>White</v>
      </c>
      <c r="AH23" s="63" t="str">
        <f>IF(ISBLANK(VLOOKUP($AA$11,Tables!$J$67:$T$120,4,FALSE)),"",IF($C23=1,VLOOKUP($AA$11,Tables!$J$67:$T$120,4,FALSE),IF($C23=2,VLOOKUP($AA$11,Tables!$R$67:$X$120,4,FALSE),"")))</f>
        <v>Green DF Blue</v>
      </c>
      <c r="AI23" s="63">
        <f>IF(ISBLANK(VLOOKUP($AA$9,Tables!$J$2:$P$55,4,FALSE)),"",IF($C25=1,VLOOKUP($AA$9,Tables!$J$2:$P$55,4,FALSE),IF($C25=2,VLOOKUP($AA$9,Tables!$R$2:$X$55,4,FALSE),"")))</f>
      </c>
      <c r="AJ23" s="63">
        <f>IF(ISBLANK(VLOOKUP($AA$10,Tables!$J$57:$P$65,4,FALSE)),"",IF($C25=1,VLOOKUP($AA$10,Tables!$J$57:$P$65,4,FALSE),IF($C25=2,VLOOKUP($AA$10,Tables!$J$57:$P$65,4,FALSE),"")))</f>
      </c>
      <c r="AK23" s="63">
        <f>IF(ISBLANK(VLOOKUP($AA$11,Tables!$J$67:$T$120,4,FALSE)),"",IF($C25=1,VLOOKUP($AA$11,Tables!$J$67:$T$120,4,FALSE),IF($C25=2,VLOOKUP($AA$11,Tables!$R$67:$X$120,4,FALSE),"")))</f>
      </c>
      <c r="AL23" s="63">
        <f>IF(ISBLANK(VLOOKUP($AA$9,Tables!$J$2:$P$55,4,FALSE)),"",IF($C27=1,VLOOKUP($AA$9,Tables!$J$2:$P$55,4,FALSE),IF($C27=2,VLOOKUP($AA$9,Tables!$R$2:$X$55,4,FALSE),"")))</f>
      </c>
      <c r="AM23" s="63">
        <f>IF(ISBLANK(VLOOKUP($AA$10,Tables!$J$57:$P$65,4,FALSE)),"",IF($C27=1,VLOOKUP($AA$10,Tables!$J$57:$P$65,4,FALSE),IF($C27=2,VLOOKUP($AA$10,Tables!$J$57:$P$65,4,FALSE),"")))</f>
      </c>
      <c r="AN23" s="63">
        <f>IF(ISBLANK(VLOOKUP($AA$11,Tables!$J$67:$T$120,4,FALSE)),"",IF($C27=1,VLOOKUP($AA$11,Tables!$J$67:$T$120,4,FALSE),IF($C27=2,VLOOKUP($AA$11,Tables!$R$67:$X$120,4,FALSE),"")))</f>
      </c>
      <c r="AO23" s="63">
        <f>IF(ISBLANK(VLOOKUP($AA$9,Tables!$J$2:$P$55,4,FALSE)),"",IF($C29=1,VLOOKUP($AA$9,Tables!$J$2:$P$55,4,FALSE),IF($C29=2,VLOOKUP($AA$9,Tables!$R$2:$X$55,4,FALSE),"")))</f>
      </c>
      <c r="AP23" s="63">
        <f>IF(ISBLANK(VLOOKUP($AA$10,Tables!$J$57:$P$65,4,FALSE)),"",IF($C29=1,VLOOKUP($AA$10,Tables!$J$57:$P$65,4,FALSE),IF($C29=2,VLOOKUP($AA$10,Tables!$J$57:$P$65,4,FALSE),"")))</f>
      </c>
      <c r="AQ23" s="63">
        <f>IF(ISBLANK(VLOOKUP($AA$11,Tables!$J$67:$T$120,4,FALSE)),"",IF($C29=1,VLOOKUP($AA$11,Tables!$J$67:$T$120,4,FALSE),IF($C29=2,VLOOKUP($AA$11,Tables!$R$67:$X$120,4,FALSE),"")))</f>
      </c>
      <c r="AR23" s="63">
        <f>IF(ISBLANK(VLOOKUP($AA$9,Tables!$J$2:$P$55,4,FALSE)),"",IF($C31=1,VLOOKUP($AA$9,Tables!$J$2:$P$55,4,FALSE),IF($C31=2,VLOOKUP($AA$9,Tables!$R$2:$X$55,4,FALSE),"")))</f>
      </c>
      <c r="AS23" s="63">
        <f>IF(ISBLANK(VLOOKUP($AA$10,Tables!$J$57:$P$65,4,FALSE)),"",IF($C31=1,VLOOKUP($AA$10,Tables!$J$57:$P$65,4,FALSE),IF($C31=2,VLOOKUP($AA$10,Tables!$J$57:$P$65,4,FALSE),"")))</f>
      </c>
      <c r="AT23" s="63">
        <f>IF(ISBLANK(VLOOKUP($AA$11,Tables!$J$67:$T$120,4,FALSE)),"",IF($C31=1,VLOOKUP($AA$11,Tables!$J$67:$T$120,4,FALSE),IF($C31=2,VLOOKUP($AA$11,Tables!$R$67:$X$120,4,FALSE),"")))</f>
      </c>
      <c r="AU23" s="63">
        <f>IF(ISBLANK(VLOOKUP($AA$9,Tables!$J$2:$P$55,4,FALSE)),"",IF($C33=1,VLOOKUP($AA$9,Tables!$J$2:$P$55,4,FALSE),IF($C33=2,VLOOKUP($AA$9,Tables!$R$2:$X$55,4,FALSE),"")))</f>
      </c>
      <c r="AV23" s="63">
        <f>IF(ISBLANK(VLOOKUP($AA$10,Tables!$J$57:$P$65,4,FALSE)),"",IF($C33=1,VLOOKUP($AA$10,Tables!$J$57:$P$65,4,FALSE),IF($C33=2,VLOOKUP($AA$10,Tables!$J$57:$P$65,4,FALSE),"")))</f>
      </c>
      <c r="AW23" s="63">
        <f>IF(ISBLANK(VLOOKUP($AA$11,Tables!$J$67:$T$120,4,FALSE)),"",IF($C33=1,VLOOKUP($AA$11,Tables!$J$67:$T$120,4,FALSE),IF($C33=2,VLOOKUP($AA$11,Tables!$R$67:$X$120,4,FALSE),"")))</f>
      </c>
    </row>
    <row r="24" spans="1:49" ht="17.25" customHeight="1">
      <c r="A24" s="37"/>
      <c r="B24" s="27"/>
      <c r="C24" s="36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40"/>
      <c r="R24" s="29"/>
      <c r="S24" s="37"/>
      <c r="T24" s="62"/>
      <c r="U24" s="62"/>
      <c r="V24" s="62"/>
      <c r="W24" s="62"/>
      <c r="X24" s="62"/>
      <c r="Y24" s="62"/>
      <c r="Z24" s="62"/>
      <c r="AC24" s="63" t="str">
        <f>IF(ISBLANK(VLOOKUP($AA$9,Tables!$J$2:$P$55,5,FALSE)),"",IF($C21=1,VLOOKUP($AA$9,Tables!$J$2:$P$55,5,FALSE),IF($C21=2,VLOOKUP($AA$9,Tables!$R$2:$X$55,5,FALSE),"")))</f>
        <v>Black</v>
      </c>
      <c r="AE24" s="63">
        <f>IF(ISBLANK(VLOOKUP($AA$11,Tables!$J$67:$T$120,5,FALSE)),"",IF($C21=1,VLOOKUP($AA$11,Tables!$J$67:$T$120,5,FALSE),IF($C21=2,VLOOKUP($AA$11,Tables!$R$67:$X$120,5,FALSE),"")))</f>
      </c>
      <c r="AF24" s="63" t="str">
        <f>IF(ISBLANK(VLOOKUP($AA$9,Tables!$J$2:$P$55,5,FALSE)),"",IF($C23=1,VLOOKUP($AA$9,Tables!$J$2:$P$55,5,FALSE),IF($C23=2,VLOOKUP($AA$9,Tables!$R$2:$X$55,5,FALSE),"")))</f>
        <v>Black</v>
      </c>
      <c r="AH24" s="63">
        <f>IF(ISBLANK(VLOOKUP($AA$11,Tables!$J$67:$T$120,5,FALSE)),"",IF($C23=1,VLOOKUP($AA$11,Tables!$J$67:$T$120,5,FALSE),IF($C23=2,VLOOKUP($AA$11,Tables!$R$67:$X$120,5,FALSE),"")))</f>
      </c>
      <c r="AI24" s="63">
        <f>IF(ISBLANK(VLOOKUP($AA$9,Tables!$J$2:$P$55,5,FALSE)),"",IF($C25=1,VLOOKUP($AA$9,Tables!$J$2:$P$55,5,FALSE),IF($C25=2,VLOOKUP($AA$9,Tables!$R$2:$X$55,5,FALSE),"")))</f>
      </c>
      <c r="AK24" s="63">
        <f>IF(ISBLANK(VLOOKUP($AA$11,Tables!$J$67:$T$120,5,FALSE)),"",IF($C25=1,VLOOKUP($AA$11,Tables!$J$67:$T$120,5,FALSE),IF($C25=2,VLOOKUP($AA$11,Tables!$R$67:$X$120,5,FALSE),"")))</f>
      </c>
      <c r="AL24" s="63">
        <f>IF(ISBLANK(VLOOKUP($AA$9,Tables!$J$2:$P$55,5,FALSE)),"",IF($C27=1,VLOOKUP($AA$9,Tables!$J$2:$P$55,5,FALSE),IF($C27=2,VLOOKUP($AA$9,Tables!$R$2:$X$55,5,FALSE),"")))</f>
      </c>
      <c r="AN24" s="63">
        <f>IF(ISBLANK(VLOOKUP($AA$11,Tables!$J$67:$T$120,5,FALSE)),"",IF($C27=1,VLOOKUP($AA$11,Tables!$J$67:$T$120,5,FALSE),IF($C27=2,VLOOKUP($AA$11,Tables!$R$67:$X$120,5,FALSE),"")))</f>
      </c>
      <c r="AO24" s="63">
        <f>IF(ISBLANK(VLOOKUP($AA$9,Tables!$J$2:$P$55,5,FALSE)),"",IF($C29=1,VLOOKUP($AA$9,Tables!$J$2:$P$55,5,FALSE),IF($C29=2,VLOOKUP($AA$9,Tables!$R$2:$X$55,5,FALSE),"")))</f>
      </c>
      <c r="AQ24" s="63">
        <f>IF(ISBLANK(VLOOKUP($AA$11,Tables!$J$67:$T$120,5,FALSE)),"",IF($C29=1,VLOOKUP($AA$11,Tables!$J$67:$T$120,5,FALSE),IF($C29=2,VLOOKUP($AA$11,Tables!$R$67:$X$120,5,FALSE),"")))</f>
      </c>
      <c r="AR24" s="63">
        <f>IF(ISBLANK(VLOOKUP($AA$9,Tables!$J$2:$P$55,5,FALSE)),"",IF($C31=1,VLOOKUP($AA$9,Tables!$J$2:$P$55,5,FALSE),IF($C31=2,VLOOKUP($AA$9,Tables!$R$2:$X$55,5,FALSE),"")))</f>
      </c>
      <c r="AT24" s="63">
        <f>IF(ISBLANK(VLOOKUP($AA$11,Tables!$J$67:$T$120,5,FALSE)),"",IF($C31=1,VLOOKUP($AA$11,Tables!$J$67:$T$120,5,FALSE),IF($C31=2,VLOOKUP($AA$11,Tables!$R$67:$X$120,5,FALSE),"")))</f>
      </c>
      <c r="AU24" s="63">
        <f>IF(ISBLANK(VLOOKUP($AA$9,Tables!$J$2:$P$55,5,FALSE)),"",IF($C33=1,VLOOKUP($AA$9,Tables!$J$2:$P$55,5,FALSE),IF($C33=2,VLOOKUP($AA$9,Tables!$R$2:$X$55,5,FALSE),"")))</f>
      </c>
      <c r="AW24" s="63">
        <f>IF(ISBLANK(VLOOKUP($AA$11,Tables!$J$67:$T$120,5,FALSE)),"",IF($C33=1,VLOOKUP($AA$11,Tables!$J$67:$T$120,5,FALSE),IF($C33=2,VLOOKUP($AA$11,Tables!$R$67:$X$120,5,FALSE),"")))</f>
      </c>
    </row>
    <row r="25" spans="1:49" ht="17.25" customHeight="1">
      <c r="A25" s="37"/>
      <c r="B25" s="27"/>
      <c r="C25" s="36">
        <v>3</v>
      </c>
      <c r="D25" s="28">
        <v>1</v>
      </c>
      <c r="E25" s="28"/>
      <c r="F25" s="28"/>
      <c r="G25" s="28">
        <v>1</v>
      </c>
      <c r="H25" s="28"/>
      <c r="I25" s="28"/>
      <c r="J25" s="28">
        <v>1</v>
      </c>
      <c r="K25" s="28"/>
      <c r="L25" s="28"/>
      <c r="M25" s="47"/>
      <c r="N25" s="48"/>
      <c r="O25" s="49"/>
      <c r="P25" s="28"/>
      <c r="Q25" s="40"/>
      <c r="R25" s="29"/>
      <c r="S25" s="37"/>
      <c r="T25" s="62"/>
      <c r="U25" s="62"/>
      <c r="V25" s="62"/>
      <c r="W25" s="62"/>
      <c r="X25" s="62"/>
      <c r="Y25" s="62"/>
      <c r="Z25" s="62"/>
      <c r="AB25" s="63">
        <f>IF(ISBLANK(VLOOKUP($AA$10,Tables!$J$57:$P$65,6,FALSE)),"",VLOOKUP($AA$10,Tables!$J$57:$P$65,6,FALSE))</f>
      </c>
      <c r="AC25" s="63" t="str">
        <f>IF(ISBLANK(VLOOKUP($AA$9,Tables!$J$2:$P$55,6,FALSE)),"",IF($C21=1,VLOOKUP($AA$9,Tables!$J$2:$P$55,6,FALSE),IF($C21=2,VLOOKUP($AA$9,Tables!$R$2:$X$55,6,FALSE),"")))</f>
        <v>Black SF Orange</v>
      </c>
      <c r="AE25" s="63">
        <f>IF(ISBLANK(VLOOKUP($AA$11,Tables!$J$67:$T$120,6,FALSE)),"",IF($C21=1,VLOOKUP($AA$11,Tables!$J$67:$T$120,6,FALSE),IF($C21=2,VLOOKUP($AA$11,Tables!$R$67:$X$120,6,FALSE),"")))</f>
      </c>
      <c r="AF25" s="63" t="str">
        <f>IF(ISBLANK(VLOOKUP($AA$9,Tables!$J$2:$P$55,6,FALSE)),"",IF($C23=1,VLOOKUP($AA$9,Tables!$J$2:$P$55,6,FALSE),IF($C23=2,VLOOKUP($AA$9,Tables!$R$2:$X$55,6,FALSE),"")))</f>
        <v>Black SF Orange</v>
      </c>
      <c r="AH25" s="63">
        <f>IF(ISBLANK(VLOOKUP($AA$11,Tables!$J$67:$T$120,6,FALSE)),"",IF($C23=1,VLOOKUP($AA$11,Tables!$J$67:$T$120,6,FALSE),IF($C23=2,VLOOKUP($AA$11,Tables!$R$67:$X$120,6,FALSE),"")))</f>
      </c>
      <c r="AI25" s="63">
        <f>IF(ISBLANK(VLOOKUP($AA$9,Tables!$J$2:$P$55,6,FALSE)),"",IF($C25=1,VLOOKUP($AA$9,Tables!$J$2:$P$55,6,FALSE),IF($C25=2,VLOOKUP($AA$9,Tables!$R$2:$X$55,6,FALSE),"")))</f>
      </c>
      <c r="AK25" s="63">
        <f>IF(ISBLANK(VLOOKUP($AA$11,Tables!$J$67:$T$120,6,FALSE)),"",IF($C25=1,VLOOKUP($AA$11,Tables!$J$67:$T$120,6,FALSE),IF($C25=2,VLOOKUP($AA$11,Tables!$R$67:$X$120,6,FALSE),"")))</f>
      </c>
      <c r="AL25" s="63">
        <f>IF(ISBLANK(VLOOKUP($AA$9,Tables!$J$2:$P$55,6,FALSE)),"",IF($C27=1,VLOOKUP($AA$9,Tables!$J$2:$P$55,6,FALSE),IF($C27=2,VLOOKUP($AA$9,Tables!$R$2:$X$55,6,FALSE),"")))</f>
      </c>
      <c r="AN25" s="63">
        <f>IF(ISBLANK(VLOOKUP($AA$11,Tables!$J$67:$T$120,6,FALSE)),"",IF($C27=1,VLOOKUP($AA$11,Tables!$J$67:$T$120,6,FALSE),IF($C27=2,VLOOKUP($AA$11,Tables!$R$67:$X$120,6,FALSE),"")))</f>
      </c>
      <c r="AO25" s="63">
        <f>IF(ISBLANK(VLOOKUP($AA$9,Tables!$J$2:$P$55,6,FALSE)),"",IF($C29=1,VLOOKUP($AA$9,Tables!$J$2:$P$55,6,FALSE),IF($C29=2,VLOOKUP($AA$9,Tables!$R$2:$X$55,6,FALSE),"")))</f>
      </c>
      <c r="AQ25" s="63">
        <f>IF(ISBLANK(VLOOKUP($AA$11,Tables!$J$67:$T$120,6,FALSE)),"",IF($C29=1,VLOOKUP($AA$11,Tables!$J$67:$T$120,6,FALSE),IF($C29=2,VLOOKUP($AA$11,Tables!$R$67:$X$120,6,FALSE),"")))</f>
      </c>
      <c r="AR25" s="63">
        <f>IF(ISBLANK(VLOOKUP($AA$9,Tables!$J$2:$P$55,6,FALSE)),"",IF($C31=1,VLOOKUP($AA$9,Tables!$J$2:$P$55,6,FALSE),IF($C31=2,VLOOKUP($AA$9,Tables!$R$2:$X$55,6,FALSE),"")))</f>
      </c>
      <c r="AT25" s="63">
        <f>IF(ISBLANK(VLOOKUP($AA$11,Tables!$J$67:$T$120,6,FALSE)),"",IF($C31=1,VLOOKUP($AA$11,Tables!$J$67:$T$120,6,FALSE),IF($C31=2,VLOOKUP($AA$11,Tables!$R$67:$X$120,6,FALSE),"")))</f>
      </c>
      <c r="AU25" s="63">
        <f>IF(ISBLANK(VLOOKUP($AA$9,Tables!$J$2:$P$55,6,FALSE)),"",IF($C33=1,VLOOKUP($AA$9,Tables!$J$2:$P$55,6,FALSE),IF($C33=2,VLOOKUP($AA$9,Tables!$R$2:$X$55,6,FALSE),"")))</f>
      </c>
      <c r="AW25" s="63">
        <f>IF(ISBLANK(VLOOKUP($AA$11,Tables!$J$67:$T$120,6,FALSE)),"",IF($C33=1,VLOOKUP($AA$11,Tables!$J$67:$T$120,6,FALSE),IF($C33=2,VLOOKUP($AA$11,Tables!$R$67:$X$120,6,FALSE),"")))</f>
      </c>
    </row>
    <row r="26" spans="1:49" ht="17.25" customHeight="1">
      <c r="A26" s="37"/>
      <c r="B26" s="27"/>
      <c r="C26" s="3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40"/>
      <c r="R26" s="29"/>
      <c r="S26" s="37"/>
      <c r="T26" s="62"/>
      <c r="U26" s="62"/>
      <c r="V26" s="62"/>
      <c r="W26" s="62"/>
      <c r="X26" s="62"/>
      <c r="Y26" s="62"/>
      <c r="Z26" s="62"/>
      <c r="AB26" s="63">
        <f>IF(ISBLANK(VLOOKUP($AA$10,Tables!$J$57:$P$65,7,FALSE)),"",VLOOKUP($AA$10,Tables!$J$57:$P$65,7,FALSE))</f>
      </c>
      <c r="AC26" s="63" t="str">
        <f>IF(ISBLANK(VLOOKUP($AA$9,Tables!$J$2:$P$55,7,FALSE)),"",IF($C21=1,VLOOKUP($AA$9,Tables!$J$2:$P$55,7,FALSE),IF($C21=2,VLOOKUP($AA$9,Tables!$R$2:$X$55,7,FALSE),"")))</f>
        <v>Black DF Orange (YTB)</v>
      </c>
      <c r="AE26" s="63">
        <f>IF(ISBLANK(VLOOKUP($AA$11,Tables!$J$67:$T$120,7,FALSE)),"",IF($C21=1,VLOOKUP($AA$11,Tables!$J$67:$T$120,7,FALSE),IF($C21=2,VLOOKUP($AA$11,Tables!$R$67:$X$120,7,FALSE),"")))</f>
      </c>
      <c r="AF26" s="63" t="str">
        <f>IF(ISBLANK(VLOOKUP($AA$9,Tables!$J$2:$P$55,7,FALSE)),"",IF($C23=1,VLOOKUP($AA$9,Tables!$J$2:$P$55,7,FALSE),IF($C23=2,VLOOKUP($AA$9,Tables!$R$2:$X$55,7,FALSE),"")))</f>
        <v>Black DF Orange (YTB)</v>
      </c>
      <c r="AH26" s="63">
        <f>IF(ISBLANK(VLOOKUP($AA$11,Tables!$J$67:$T$120,7,FALSE)),"",IF($C23=1,VLOOKUP($AA$11,Tables!$J$67:$T$120,7,FALSE),IF($C23=2,VLOOKUP($AA$11,Tables!$R$67:$X$120,7,FALSE),"")))</f>
      </c>
      <c r="AI26" s="63">
        <f>IF(ISBLANK(VLOOKUP($AA$9,Tables!$J$2:$P$55,7,FALSE)),"",IF($C25=1,VLOOKUP($AA$9,Tables!$J$2:$P$55,7,FALSE),IF($C25=2,VLOOKUP($AA$9,Tables!$R$2:$X$55,7,FALSE),"")))</f>
      </c>
      <c r="AK26" s="63">
        <f>IF(ISBLANK(VLOOKUP($AA$11,Tables!$J$67:$T$120,7,FALSE)),"",IF($C25=1,VLOOKUP($AA$11,Tables!$J$67:$T$120,7,FALSE),IF($C25=2,VLOOKUP($AA$11,Tables!$R$67:$X$120,7,FALSE),"")))</f>
      </c>
      <c r="AL26" s="63">
        <f>IF(ISBLANK(VLOOKUP($AA$9,Tables!$J$2:$P$55,7,FALSE)),"",IF($C27=1,VLOOKUP($AA$9,Tables!$J$2:$P$55,7,FALSE),IF($C27=2,VLOOKUP($AA$9,Tables!$R$2:$X$55,7,FALSE),"")))</f>
      </c>
      <c r="AN26" s="63">
        <f>IF(ISBLANK(VLOOKUP($AA$11,Tables!$J$67:$T$120,7,FALSE)),"",IF($C27=1,VLOOKUP($AA$11,Tables!$J$67:$T$120,7,FALSE),IF($C27=2,VLOOKUP($AA$11,Tables!$R$67:$X$120,7,FALSE),"")))</f>
      </c>
      <c r="AO26" s="63">
        <f>IF(ISBLANK(VLOOKUP($AA$9,Tables!$J$2:$P$55,7,FALSE)),"",IF($C29=1,VLOOKUP($AA$9,Tables!$J$2:$P$55,7,FALSE),IF($C29=2,VLOOKUP($AA$9,Tables!$R$2:$X$55,7,FALSE),"")))</f>
      </c>
      <c r="AQ26" s="63">
        <f>IF(ISBLANK(VLOOKUP($AA$11,Tables!$J$67:$T$120,7,FALSE)),"",IF($C29=1,VLOOKUP($AA$11,Tables!$J$67:$T$120,7,FALSE),IF($C29=2,VLOOKUP($AA$11,Tables!$R$67:$X$120,7,FALSE),"")))</f>
      </c>
      <c r="AR26" s="63">
        <f>IF(ISBLANK(VLOOKUP($AA$9,Tables!$J$2:$P$55,7,FALSE)),"",IF($C31=1,VLOOKUP($AA$9,Tables!$J$2:$P$55,7,FALSE),IF($C31=2,VLOOKUP($AA$9,Tables!$R$2:$X$55,7,FALSE),"")))</f>
      </c>
      <c r="AT26" s="63">
        <f>IF(ISBLANK(VLOOKUP($AA$11,Tables!$J$67:$T$120,7,FALSE)),"",IF($C31=1,VLOOKUP($AA$11,Tables!$J$67:$T$120,7,FALSE),IF($C31=2,VLOOKUP($AA$11,Tables!$R$67:$X$120,7,FALSE),"")))</f>
      </c>
      <c r="AU26" s="63">
        <f>IF(ISBLANK(VLOOKUP($AA$9,Tables!$J$2:$P$55,7,FALSE)),"",IF($C33=1,VLOOKUP($AA$9,Tables!$J$2:$P$55,7,FALSE),IF($C33=2,VLOOKUP($AA$9,Tables!$R$2:$X$55,7,FALSE),"")))</f>
      </c>
      <c r="AW26" s="63">
        <f>IF(ISBLANK(VLOOKUP($AA$11,Tables!$J$67:$T$120,7,FALSE)),"",IF($C33=1,VLOOKUP($AA$11,Tables!$J$67:$T$120,7,FALSE),IF($C33=2,VLOOKUP($AA$11,Tables!$R$67:$X$120,7,FALSE),"")))</f>
      </c>
    </row>
    <row r="27" spans="1:28" ht="17.25" customHeight="1">
      <c r="A27" s="37"/>
      <c r="B27" s="27"/>
      <c r="C27" s="36">
        <v>3</v>
      </c>
      <c r="D27" s="28">
        <v>1</v>
      </c>
      <c r="E27" s="28"/>
      <c r="F27" s="28"/>
      <c r="G27" s="28">
        <v>1</v>
      </c>
      <c r="H27" s="28"/>
      <c r="I27" s="28"/>
      <c r="J27" s="28">
        <v>1</v>
      </c>
      <c r="K27" s="28"/>
      <c r="L27" s="28"/>
      <c r="M27" s="47"/>
      <c r="N27" s="48"/>
      <c r="O27" s="49"/>
      <c r="P27" s="28"/>
      <c r="Q27" s="40"/>
      <c r="R27" s="29"/>
      <c r="S27" s="37"/>
      <c r="T27" s="62"/>
      <c r="U27" s="62"/>
      <c r="V27" s="62"/>
      <c r="W27" s="62"/>
      <c r="X27" s="62"/>
      <c r="Y27" s="62"/>
      <c r="Z27" s="62"/>
      <c r="AB27" s="64"/>
    </row>
    <row r="28" spans="1:28" ht="17.25" customHeight="1">
      <c r="A28" s="37"/>
      <c r="B28" s="27"/>
      <c r="C28" s="3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40"/>
      <c r="R28" s="29"/>
      <c r="S28" s="37"/>
      <c r="T28" s="62"/>
      <c r="U28" s="62"/>
      <c r="V28" s="62"/>
      <c r="W28" s="62"/>
      <c r="X28" s="62"/>
      <c r="Y28" s="62"/>
      <c r="Z28" s="62"/>
      <c r="AB28" s="64"/>
    </row>
    <row r="29" spans="1:28" ht="17.25" customHeight="1">
      <c r="A29" s="37"/>
      <c r="B29" s="27"/>
      <c r="C29" s="36">
        <v>3</v>
      </c>
      <c r="D29" s="28">
        <v>1</v>
      </c>
      <c r="E29" s="28"/>
      <c r="F29" s="28"/>
      <c r="G29" s="28">
        <v>1</v>
      </c>
      <c r="H29" s="28"/>
      <c r="I29" s="28"/>
      <c r="J29" s="28">
        <v>1</v>
      </c>
      <c r="K29" s="28"/>
      <c r="L29" s="28"/>
      <c r="M29" s="47"/>
      <c r="N29" s="48"/>
      <c r="O29" s="49"/>
      <c r="P29" s="28"/>
      <c r="Q29" s="40"/>
      <c r="R29" s="29"/>
      <c r="S29" s="37"/>
      <c r="T29" s="62"/>
      <c r="U29" s="62"/>
      <c r="V29" s="62"/>
      <c r="W29" s="62"/>
      <c r="X29" s="62"/>
      <c r="Y29" s="62"/>
      <c r="Z29" s="62"/>
      <c r="AB29" s="64"/>
    </row>
    <row r="30" spans="1:28" ht="17.25" customHeight="1">
      <c r="A30" s="37"/>
      <c r="B30" s="27"/>
      <c r="C30" s="3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40"/>
      <c r="R30" s="29"/>
      <c r="S30" s="37"/>
      <c r="T30" s="62"/>
      <c r="U30" s="62"/>
      <c r="V30" s="62"/>
      <c r="W30" s="62"/>
      <c r="X30" s="62"/>
      <c r="Y30" s="62"/>
      <c r="Z30" s="62"/>
      <c r="AB30" s="64"/>
    </row>
    <row r="31" spans="1:26" ht="17.25" customHeight="1">
      <c r="A31" s="37"/>
      <c r="B31" s="27"/>
      <c r="C31" s="36">
        <v>3</v>
      </c>
      <c r="D31" s="28">
        <v>1</v>
      </c>
      <c r="E31" s="28"/>
      <c r="F31" s="28"/>
      <c r="G31" s="28">
        <v>1</v>
      </c>
      <c r="H31" s="28"/>
      <c r="I31" s="28"/>
      <c r="J31" s="28">
        <v>1</v>
      </c>
      <c r="K31" s="28"/>
      <c r="L31" s="28"/>
      <c r="M31" s="47"/>
      <c r="N31" s="48"/>
      <c r="O31" s="49"/>
      <c r="P31" s="28"/>
      <c r="Q31" s="40"/>
      <c r="R31" s="29"/>
      <c r="S31" s="37"/>
      <c r="T31" s="62"/>
      <c r="U31" s="62"/>
      <c r="V31" s="62"/>
      <c r="W31" s="62"/>
      <c r="X31" s="62"/>
      <c r="Y31" s="62"/>
      <c r="Z31" s="62"/>
    </row>
    <row r="32" spans="1:26" ht="17.25" customHeight="1">
      <c r="A32" s="37"/>
      <c r="B32" s="27"/>
      <c r="C32" s="36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40"/>
      <c r="R32" s="29"/>
      <c r="S32" s="37"/>
      <c r="T32" s="62"/>
      <c r="U32" s="62"/>
      <c r="V32" s="62"/>
      <c r="W32" s="62"/>
      <c r="X32" s="62"/>
      <c r="Y32" s="62"/>
      <c r="Z32" s="62"/>
    </row>
    <row r="33" spans="1:26" ht="17.25" customHeight="1">
      <c r="A33" s="37"/>
      <c r="B33" s="27"/>
      <c r="C33" s="36">
        <v>3</v>
      </c>
      <c r="D33" s="28">
        <v>1</v>
      </c>
      <c r="E33" s="28"/>
      <c r="F33" s="28"/>
      <c r="G33" s="28">
        <v>1</v>
      </c>
      <c r="H33" s="28"/>
      <c r="I33" s="28"/>
      <c r="J33" s="28">
        <v>1</v>
      </c>
      <c r="K33" s="28"/>
      <c r="L33" s="28"/>
      <c r="M33" s="47"/>
      <c r="N33" s="48"/>
      <c r="O33" s="49"/>
      <c r="P33" s="28"/>
      <c r="Q33" s="40"/>
      <c r="R33" s="29"/>
      <c r="S33" s="37"/>
      <c r="T33" s="62"/>
      <c r="U33" s="62"/>
      <c r="V33" s="62"/>
      <c r="W33" s="62"/>
      <c r="X33" s="62"/>
      <c r="Y33" s="62"/>
      <c r="Z33" s="62"/>
    </row>
    <row r="34" spans="1:26" ht="17.25" customHeight="1">
      <c r="A34" s="37"/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41"/>
      <c r="R34" s="29"/>
      <c r="S34" s="37"/>
      <c r="T34" s="62"/>
      <c r="U34" s="62"/>
      <c r="V34" s="62"/>
      <c r="W34" s="62"/>
      <c r="X34" s="62"/>
      <c r="Y34" s="62"/>
      <c r="Z34" s="62"/>
    </row>
    <row r="35" spans="1:26" ht="6" customHeight="1" thickBot="1">
      <c r="A35" s="37"/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3"/>
      <c r="S35" s="37"/>
      <c r="T35" s="62"/>
      <c r="U35" s="62"/>
      <c r="V35" s="62"/>
      <c r="W35" s="62"/>
      <c r="X35" s="62"/>
      <c r="Y35" s="62"/>
      <c r="Z35" s="62"/>
    </row>
    <row r="36" spans="1:26" ht="16.5" customHeight="1" thickBo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62"/>
      <c r="U36" s="62"/>
      <c r="V36" s="62"/>
      <c r="W36" s="62"/>
      <c r="X36" s="62"/>
      <c r="Y36" s="62"/>
      <c r="Z36" s="62"/>
    </row>
    <row r="37" spans="1:26" ht="5.25" customHeight="1">
      <c r="A37" s="37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6"/>
      <c r="S37" s="37"/>
      <c r="T37" s="62"/>
      <c r="U37" s="62"/>
      <c r="V37" s="62"/>
      <c r="W37" s="62"/>
      <c r="X37" s="62"/>
      <c r="Y37" s="62"/>
      <c r="Z37" s="62"/>
    </row>
    <row r="38" spans="1:26" ht="16.5" customHeight="1">
      <c r="A38" s="37"/>
      <c r="B38" s="27"/>
      <c r="C38" s="38" t="s">
        <v>57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  <c r="S38" s="37"/>
      <c r="T38" s="62"/>
      <c r="U38" s="62"/>
      <c r="V38" s="62"/>
      <c r="W38" s="62"/>
      <c r="X38" s="62"/>
      <c r="Y38" s="62"/>
      <c r="Z38" s="62"/>
    </row>
    <row r="39" spans="1:26" ht="16.5" customHeight="1">
      <c r="A39" s="37"/>
      <c r="B39" s="27"/>
      <c r="C39" s="28" t="s">
        <v>53</v>
      </c>
      <c r="D39" s="78"/>
      <c r="E39" s="46">
        <v>37600</v>
      </c>
      <c r="F39" s="44" t="s">
        <v>60</v>
      </c>
      <c r="G39" s="28"/>
      <c r="H39" s="28"/>
      <c r="I39" s="69">
        <v>5</v>
      </c>
      <c r="J39" s="28"/>
      <c r="K39" s="50" t="s">
        <v>54</v>
      </c>
      <c r="L39" s="51"/>
      <c r="M39" s="75">
        <f>IF(ISERROR($I39/$E40),"",$I39/$E40)</f>
        <v>0.8333333333333334</v>
      </c>
      <c r="N39" s="45" t="s">
        <v>62</v>
      </c>
      <c r="O39" s="76" t="s">
        <v>84</v>
      </c>
      <c r="P39" s="70"/>
      <c r="Q39" s="34"/>
      <c r="R39" s="29"/>
      <c r="S39" s="37"/>
      <c r="T39" s="62"/>
      <c r="U39" s="62"/>
      <c r="V39" s="62"/>
      <c r="W39" s="62"/>
      <c r="X39" s="62"/>
      <c r="Y39" s="62"/>
      <c r="Z39" s="62"/>
    </row>
    <row r="40" spans="1:26" ht="16.5" customHeight="1">
      <c r="A40" s="37"/>
      <c r="B40" s="27"/>
      <c r="C40" s="28" t="s">
        <v>55</v>
      </c>
      <c r="D40" s="36"/>
      <c r="E40" s="42">
        <v>6</v>
      </c>
      <c r="F40" s="28" t="s">
        <v>61</v>
      </c>
      <c r="G40" s="28"/>
      <c r="H40" s="28"/>
      <c r="I40" s="42">
        <v>5</v>
      </c>
      <c r="J40" s="28"/>
      <c r="K40" s="53" t="s">
        <v>56</v>
      </c>
      <c r="L40" s="61"/>
      <c r="M40" s="74">
        <f>IF(ISERROR($I40/$I39),"",$I40/$I39)</f>
        <v>1</v>
      </c>
      <c r="N40" s="45" t="s">
        <v>63</v>
      </c>
      <c r="O40" s="77"/>
      <c r="P40" s="72"/>
      <c r="Q40" s="35"/>
      <c r="R40" s="29"/>
      <c r="S40" s="37"/>
      <c r="T40" s="62"/>
      <c r="U40" s="62"/>
      <c r="V40" s="62"/>
      <c r="W40" s="62"/>
      <c r="X40" s="62"/>
      <c r="Y40" s="62"/>
      <c r="Z40" s="62"/>
    </row>
    <row r="41" spans="1:34" ht="6" customHeight="1">
      <c r="A41" s="37"/>
      <c r="B41" s="27"/>
      <c r="C41" s="28"/>
      <c r="D41" s="36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9"/>
      <c r="S41" s="37"/>
      <c r="T41" s="62"/>
      <c r="U41" s="62"/>
      <c r="V41" s="62"/>
      <c r="W41" s="62"/>
      <c r="X41" s="62"/>
      <c r="Y41" s="62"/>
      <c r="Z41" s="62"/>
      <c r="AB41" s="64"/>
      <c r="AE41" s="64"/>
      <c r="AH41" s="64"/>
    </row>
    <row r="42" spans="1:49" ht="25.5">
      <c r="A42" s="37"/>
      <c r="B42" s="27"/>
      <c r="C42" s="28" t="s">
        <v>18</v>
      </c>
      <c r="D42" s="28" t="s">
        <v>14</v>
      </c>
      <c r="E42" s="28"/>
      <c r="F42" s="28"/>
      <c r="G42" s="28" t="s">
        <v>15</v>
      </c>
      <c r="H42" s="28"/>
      <c r="I42" s="28"/>
      <c r="J42" s="28" t="s">
        <v>16</v>
      </c>
      <c r="K42" s="28"/>
      <c r="L42" s="28"/>
      <c r="M42" s="30" t="s">
        <v>50</v>
      </c>
      <c r="N42" s="30" t="s">
        <v>51</v>
      </c>
      <c r="O42" s="30" t="s">
        <v>52</v>
      </c>
      <c r="P42" s="30"/>
      <c r="Q42" s="28" t="s">
        <v>17</v>
      </c>
      <c r="R42" s="29"/>
      <c r="S42" s="37"/>
      <c r="T42" s="62"/>
      <c r="U42" s="62"/>
      <c r="V42" s="62"/>
      <c r="W42" s="62"/>
      <c r="X42" s="62"/>
      <c r="Y42" s="62"/>
      <c r="Z42" s="62"/>
      <c r="AB42" s="64"/>
      <c r="AC42" s="65" t="s">
        <v>41</v>
      </c>
      <c r="AD42" s="65"/>
      <c r="AE42" s="65"/>
      <c r="AF42" s="65" t="s">
        <v>42</v>
      </c>
      <c r="AG42" s="65"/>
      <c r="AH42" s="65"/>
      <c r="AI42" s="65" t="s">
        <v>43</v>
      </c>
      <c r="AJ42" s="65"/>
      <c r="AK42" s="65"/>
      <c r="AL42" s="65" t="s">
        <v>44</v>
      </c>
      <c r="AM42" s="65"/>
      <c r="AN42" s="65"/>
      <c r="AO42" s="65" t="s">
        <v>45</v>
      </c>
      <c r="AP42" s="65"/>
      <c r="AQ42" s="65"/>
      <c r="AR42" s="65" t="s">
        <v>46</v>
      </c>
      <c r="AS42" s="65"/>
      <c r="AT42" s="65"/>
      <c r="AU42" s="65" t="s">
        <v>47</v>
      </c>
      <c r="AV42" s="65"/>
      <c r="AW42" s="65"/>
    </row>
    <row r="43" spans="1:49" ht="16.5" customHeight="1">
      <c r="A43" s="37"/>
      <c r="B43" s="27"/>
      <c r="C43" s="36">
        <v>2</v>
      </c>
      <c r="D43" s="28">
        <v>1</v>
      </c>
      <c r="E43" s="28"/>
      <c r="F43" s="28"/>
      <c r="G43" s="28">
        <v>3</v>
      </c>
      <c r="H43" s="28"/>
      <c r="I43" s="28"/>
      <c r="J43" s="28">
        <v>2</v>
      </c>
      <c r="K43" s="28"/>
      <c r="L43" s="28"/>
      <c r="M43" s="47" t="s">
        <v>112</v>
      </c>
      <c r="N43" s="66">
        <v>37620</v>
      </c>
      <c r="O43" s="67">
        <v>37637</v>
      </c>
      <c r="P43" s="28"/>
      <c r="Q43" s="39" t="s">
        <v>119</v>
      </c>
      <c r="R43" s="29"/>
      <c r="S43" s="37"/>
      <c r="T43" s="62"/>
      <c r="U43" s="62"/>
      <c r="V43" s="62"/>
      <c r="W43" s="62"/>
      <c r="X43" s="62"/>
      <c r="Y43" s="62"/>
      <c r="Z43" s="62"/>
      <c r="AC43" s="63" t="str">
        <f>IF(ISBLANK(VLOOKUP($AA$9,Tables!$J$2:$P$55,2,FALSE)),"",IF($C43=1,VLOOKUP($AA$9,Tables!$J$2:$P$55,2,FALSE),IF($C43=2,VLOOKUP($AA$9,Tables!$R$2:$X$55,2,FALSE),"")))</f>
        <v>Red</v>
      </c>
      <c r="AD43" s="63" t="str">
        <f>IF(ISBLANK(VLOOKUP($AA$10,Tables!$J$57:$P$65,2,FALSE)),"",IF($C43=1,VLOOKUP($AA$10,Tables!$J$57:$P$65,2,FALSE),IF($C43=2,VLOOKUP($AA$10,Tables!$J$57:$P$65,2,FALSE),"")))</f>
        <v>DF Purple</v>
      </c>
      <c r="AE43" s="63" t="str">
        <f>IF(ISBLANK(VLOOKUP($AA$11,Tables!$J$67:$T$120,2,FALSE)),"",IF($C43=1,VLOOKUP($AA$11,Tables!$J$67:$T$120,2,FALSE),IF($C43=2,VLOOKUP($AA$11,Tables!$R$67:$X$120,2,FALSE),"")))</f>
        <v>Green</v>
      </c>
      <c r="AF43" s="63" t="str">
        <f>IF(ISBLANK(VLOOKUP($AA$9,Tables!$J$2:$P$55,2,FALSE)),"",IF($C45=1,VLOOKUP($AA$9,Tables!$J$2:$P$55,2,FALSE),IF($C45=2,VLOOKUP($AA$9,Tables!$R$2:$X$55,2,FALSE),"")))</f>
        <v>SF Red</v>
      </c>
      <c r="AG43" s="63" t="str">
        <f>IF(ISBLANK(VLOOKUP($AA$10,Tables!$J$57:$P$65,2,FALSE)),"",IF($C45=1,VLOOKUP($AA$10,Tables!$J$57:$P$65,2,FALSE),IF($C45=2,VLOOKUP($AA$10,Tables!$J$57:$P$65,2,FALSE),"")))</f>
        <v>DF Purple</v>
      </c>
      <c r="AH43" s="63" t="str">
        <f>IF(ISBLANK(VLOOKUP($AA$11,Tables!$J$67:$T$120,2,FALSE)),"",IF($C45=1,VLOOKUP($AA$11,Tables!$J$67:$T$120,2,FALSE),IF($C45=2,VLOOKUP($AA$11,Tables!$R$67:$X$120,2,FALSE),"")))</f>
        <v>SF Yellow</v>
      </c>
      <c r="AI43" s="63" t="str">
        <f>IF(ISBLANK(VLOOKUP($AA$9,Tables!$J$2:$P$55,2,FALSE)),"",IF($C47=1,VLOOKUP($AA$9,Tables!$J$2:$P$55,2,FALSE),IF($C47=2,VLOOKUP($AA$9,Tables!$R$2:$X$55,2,FALSE),"")))</f>
        <v>SF Red</v>
      </c>
      <c r="AJ43" s="63" t="str">
        <f>IF(ISBLANK(VLOOKUP($AA$10,Tables!$J$57:$P$65,2,FALSE)),"",IF($C47=1,VLOOKUP($AA$10,Tables!$J$57:$P$65,2,FALSE),IF($C47=2,VLOOKUP($AA$10,Tables!$J$57:$P$65,2,FALSE),"")))</f>
        <v>DF Purple</v>
      </c>
      <c r="AK43" s="63" t="str">
        <f>IF(ISBLANK(VLOOKUP($AA$11,Tables!$J$67:$T$120,2,FALSE)),"",IF($C47=1,VLOOKUP($AA$11,Tables!$J$67:$T$120,2,FALSE),IF($C47=2,VLOOKUP($AA$11,Tables!$R$67:$X$120,2,FALSE),"")))</f>
        <v>SF Yellow</v>
      </c>
      <c r="AL43" s="63" t="str">
        <f>IF(ISBLANK(VLOOKUP($AA$9,Tables!$J$2:$P$55,2,FALSE)),"",IF($C49=1,VLOOKUP($AA$9,Tables!$J$2:$P$55,2,FALSE),IF($C49=2,VLOOKUP($AA$9,Tables!$R$2:$X$55,2,FALSE),"")))</f>
        <v>Red</v>
      </c>
      <c r="AM43" s="63" t="str">
        <f>IF(ISBLANK(VLOOKUP($AA$10,Tables!$J$57:$P$65,2,FALSE)),"",IF($C49=1,VLOOKUP($AA$10,Tables!$J$57:$P$65,2,FALSE),IF($C49=2,VLOOKUP($AA$10,Tables!$J$57:$P$65,2,FALSE),"")))</f>
        <v>DF Purple</v>
      </c>
      <c r="AN43" s="63" t="str">
        <f>IF(ISBLANK(VLOOKUP($AA$11,Tables!$J$67:$T$120,2,FALSE)),"",IF($C49=1,VLOOKUP($AA$11,Tables!$J$67:$T$120,2,FALSE),IF($C49=2,VLOOKUP($AA$11,Tables!$R$67:$X$120,2,FALSE),"")))</f>
        <v>Green</v>
      </c>
      <c r="AO43" s="63" t="str">
        <f>IF(ISBLANK(VLOOKUP($AA$9,Tables!$J$2:$P$55,2,FALSE)),"",IF($C51=1,VLOOKUP($AA$9,Tables!$J$2:$P$55,2,FALSE),IF($C51=2,VLOOKUP($AA$9,Tables!$R$2:$X$55,2,FALSE),"")))</f>
        <v>Red</v>
      </c>
      <c r="AP43" s="63" t="str">
        <f>IF(ISBLANK(VLOOKUP($AA$10,Tables!$J$57:$P$65,2,FALSE)),"",IF($C51=1,VLOOKUP($AA$10,Tables!$J$57:$P$65,2,FALSE),IF($C51=2,VLOOKUP($AA$10,Tables!$J$57:$P$65,2,FALSE),"")))</f>
        <v>DF Purple</v>
      </c>
      <c r="AQ43" s="63" t="str">
        <f>IF(ISBLANK(VLOOKUP($AA$11,Tables!$J$67:$T$120,2,FALSE)),"",IF($C51=1,VLOOKUP($AA$11,Tables!$J$67:$T$120,2,FALSE),IF($C51=2,VLOOKUP($AA$11,Tables!$R$67:$X$120,2,FALSE),"")))</f>
        <v>Green</v>
      </c>
      <c r="AR43" s="63">
        <f>IF(ISBLANK(VLOOKUP($AA$9,Tables!$J$2:$P$55,2,FALSE)),"",IF($C53=1,VLOOKUP($AA$9,Tables!$J$2:$P$55,2,FALSE),IF($C53=2,VLOOKUP($AA$9,Tables!$R$2:$X$55,2,FALSE),"")))</f>
      </c>
      <c r="AS43" s="63">
        <f>IF(ISBLANK(VLOOKUP($AA$10,Tables!$J$57:$P$65,2,FALSE)),"",IF($C53=1,VLOOKUP($AA$10,Tables!$J$57:$P$65,2,FALSE),IF($C53=2,VLOOKUP($AA$10,Tables!$J$57:$P$65,2,FALSE),"")))</f>
      </c>
      <c r="AT43" s="63">
        <f>IF(ISBLANK(VLOOKUP($AA$11,Tables!$J$67:$T$120,2,FALSE)),"",IF($C53=1,VLOOKUP($AA$11,Tables!$J$67:$T$120,2,FALSE),IF($C53=2,VLOOKUP($AA$11,Tables!$R$67:$X$120,2,FALSE),"")))</f>
      </c>
      <c r="AU43" s="63">
        <f>IF(ISBLANK(VLOOKUP($AA$9,Tables!$J$2:$P$55,2,FALSE)),"",IF($C55=1,VLOOKUP($AA$9,Tables!$J$2:$P$55,2,FALSE),IF($C55=2,VLOOKUP($AA$9,Tables!$R$2:$X$55,2,FALSE),"")))</f>
      </c>
      <c r="AV43" s="63">
        <f>IF(ISBLANK(VLOOKUP($AA$10,Tables!$J$57:$P$65,2,FALSE)),"",IF($C55=1,VLOOKUP($AA$10,Tables!$J$57:$P$65,2,FALSE),IF($C55=2,VLOOKUP($AA$10,Tables!$J$57:$P$65,2,FALSE),"")))</f>
      </c>
      <c r="AW43" s="63">
        <f>IF(ISBLANK(VLOOKUP($AA$11,Tables!$J$67:$T$120,2,FALSE)),"",IF($C55=1,VLOOKUP($AA$11,Tables!$J$67:$T$120,2,FALSE),IF($C55=2,VLOOKUP($AA$11,Tables!$R$67:$X$120,2,FALSE),"")))</f>
      </c>
    </row>
    <row r="44" spans="1:49" ht="16.5" customHeight="1">
      <c r="A44" s="37"/>
      <c r="B44" s="27"/>
      <c r="C44" s="36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40"/>
      <c r="R44" s="29"/>
      <c r="S44" s="37"/>
      <c r="T44" s="62"/>
      <c r="U44" s="62"/>
      <c r="V44" s="62"/>
      <c r="W44" s="62"/>
      <c r="X44" s="62"/>
      <c r="Y44" s="62"/>
      <c r="Z44" s="62"/>
      <c r="AC44" s="63" t="str">
        <f>IF(ISBLANK(VLOOKUP($AA$9,Tables!$J$2:$P$55,3,FALSE)),"",IF($C43=1,VLOOKUP($AA$9,Tables!$J$2:$P$55,3,FALSE),IF($C43=2,VLOOKUP($AA$9,Tables!$R$2:$X$55,3,FALSE),"")))</f>
        <v>Red SF Orange</v>
      </c>
      <c r="AD44" s="63" t="str">
        <f>IF(ISBLANK(VLOOKUP($AA$10,Tables!$J$57:$P$65,3,FALSE)),"",IF($C43=1,VLOOKUP($AA$10,Tables!$J$57:$P$65,3,FALSE),IF($C43=2,VLOOKUP($AA$10,Tables!$J$57:$P$65,3,FALSE),"")))</f>
        <v>SF Purple</v>
      </c>
      <c r="AE44" s="63" t="str">
        <f>IF(ISBLANK(VLOOKUP($AA$11,Tables!$J$67:$T$120,3,FALSE)),"",IF($C43=1,VLOOKUP($AA$11,Tables!$J$67:$T$120,3,FALSE),IF($C43=2,VLOOKUP($AA$11,Tables!$R$67:$X$120,3,FALSE),"")))</f>
        <v>Green SF Blue</v>
      </c>
      <c r="AF44" s="63" t="str">
        <f>IF(ISBLANK(VLOOKUP($AA$9,Tables!$J$2:$P$55,3,FALSE)),"",IF($C45=1,VLOOKUP($AA$9,Tables!$J$2:$P$55,3,FALSE),IF($C45=2,VLOOKUP($AA$9,Tables!$R$2:$X$55,3,FALSE),"")))</f>
        <v>SF Red SF Orange</v>
      </c>
      <c r="AG44" s="63" t="str">
        <f>IF(ISBLANK(VLOOKUP($AA$10,Tables!$J$57:$P$65,3,FALSE)),"",IF($C45=1,VLOOKUP($AA$10,Tables!$J$57:$P$65,3,FALSE),IF($C45=2,VLOOKUP($AA$10,Tables!$J$57:$P$65,3,FALSE),"")))</f>
        <v>SF Purple</v>
      </c>
      <c r="AH44" s="63" t="str">
        <f>IF(ISBLANK(VLOOKUP($AA$11,Tables!$J$67:$T$120,3,FALSE)),"",IF($C45=1,VLOOKUP($AA$11,Tables!$J$67:$T$120,3,FALSE),IF($C45=2,VLOOKUP($AA$11,Tables!$R$67:$X$120,3,FALSE),"")))</f>
        <v>SF Yellow SF Blue</v>
      </c>
      <c r="AI44" s="63" t="str">
        <f>IF(ISBLANK(VLOOKUP($AA$9,Tables!$J$2:$P$55,3,FALSE)),"",IF($C47=1,VLOOKUP($AA$9,Tables!$J$2:$P$55,3,FALSE),IF($C47=2,VLOOKUP($AA$9,Tables!$R$2:$X$55,3,FALSE),"")))</f>
        <v>SF Red SF Orange</v>
      </c>
      <c r="AJ44" s="63" t="str">
        <f>IF(ISBLANK(VLOOKUP($AA$10,Tables!$J$57:$P$65,3,FALSE)),"",IF($C47=1,VLOOKUP($AA$10,Tables!$J$57:$P$65,3,FALSE),IF($C47=2,VLOOKUP($AA$10,Tables!$J$57:$P$65,3,FALSE),"")))</f>
        <v>SF Purple</v>
      </c>
      <c r="AK44" s="63" t="str">
        <f>IF(ISBLANK(VLOOKUP($AA$11,Tables!$J$67:$T$120,3,FALSE)),"",IF($C47=1,VLOOKUP($AA$11,Tables!$J$67:$T$120,3,FALSE),IF($C47=2,VLOOKUP($AA$11,Tables!$R$67:$X$120,3,FALSE),"")))</f>
        <v>SF Yellow SF Blue</v>
      </c>
      <c r="AL44" s="63" t="str">
        <f>IF(ISBLANK(VLOOKUP($AA$9,Tables!$J$2:$P$55,3,FALSE)),"",IF($C49=1,VLOOKUP($AA$9,Tables!$J$2:$P$55,3,FALSE),IF($C49=2,VLOOKUP($AA$9,Tables!$R$2:$X$55,3,FALSE),"")))</f>
        <v>Red SF Orange</v>
      </c>
      <c r="AM44" s="63" t="str">
        <f>IF(ISBLANK(VLOOKUP($AA$10,Tables!$J$57:$P$65,3,FALSE)),"",IF($C49=1,VLOOKUP($AA$10,Tables!$J$57:$P$65,3,FALSE),IF($C49=2,VLOOKUP($AA$10,Tables!$J$57:$P$65,3,FALSE),"")))</f>
        <v>SF Purple</v>
      </c>
      <c r="AN44" s="63" t="str">
        <f>IF(ISBLANK(VLOOKUP($AA$11,Tables!$J$67:$T$120,3,FALSE)),"",IF($C49=1,VLOOKUP($AA$11,Tables!$J$67:$T$120,3,FALSE),IF($C49=2,VLOOKUP($AA$11,Tables!$R$67:$X$120,3,FALSE),"")))</f>
        <v>Green SF Blue</v>
      </c>
      <c r="AO44" s="63" t="str">
        <f>IF(ISBLANK(VLOOKUP($AA$9,Tables!$J$2:$P$55,3,FALSE)),"",IF($C51=1,VLOOKUP($AA$9,Tables!$J$2:$P$55,3,FALSE),IF($C51=2,VLOOKUP($AA$9,Tables!$R$2:$X$55,3,FALSE),"")))</f>
        <v>Red SF Orange</v>
      </c>
      <c r="AP44" s="63" t="str">
        <f>IF(ISBLANK(VLOOKUP($AA$10,Tables!$J$57:$P$65,3,FALSE)),"",IF($C51=1,VLOOKUP($AA$10,Tables!$J$57:$P$65,3,FALSE),IF($C51=2,VLOOKUP($AA$10,Tables!$J$57:$P$65,3,FALSE),"")))</f>
        <v>SF Purple</v>
      </c>
      <c r="AQ44" s="63" t="str">
        <f>IF(ISBLANK(VLOOKUP($AA$11,Tables!$J$67:$T$120,3,FALSE)),"",IF($C51=1,VLOOKUP($AA$11,Tables!$J$67:$T$120,3,FALSE),IF($C51=2,VLOOKUP($AA$11,Tables!$R$67:$X$120,3,FALSE),"")))</f>
        <v>Green SF Blue</v>
      </c>
      <c r="AR44" s="63">
        <f>IF(ISBLANK(VLOOKUP($AA$9,Tables!$J$2:$P$55,3,FALSE)),"",IF($C53=1,VLOOKUP($AA$9,Tables!$J$2:$P$55,3,FALSE),IF($C53=2,VLOOKUP($AA$9,Tables!$R$2:$X$55,3,FALSE),"")))</f>
      </c>
      <c r="AS44" s="63">
        <f>IF(ISBLANK(VLOOKUP($AA$10,Tables!$J$57:$P$65,3,FALSE)),"",IF($C53=1,VLOOKUP($AA$10,Tables!$J$57:$P$65,3,FALSE),IF($C53=2,VLOOKUP($AA$10,Tables!$J$57:$P$65,3,FALSE),"")))</f>
      </c>
      <c r="AT44" s="63">
        <f>IF(ISBLANK(VLOOKUP($AA$11,Tables!$J$67:$T$120,3,FALSE)),"",IF($C53=1,VLOOKUP($AA$11,Tables!$J$67:$T$120,3,FALSE),IF($C53=2,VLOOKUP($AA$11,Tables!$R$67:$X$120,3,FALSE),"")))</f>
      </c>
      <c r="AU44" s="63">
        <f>IF(ISBLANK(VLOOKUP($AA$9,Tables!$J$2:$P$55,3,FALSE)),"",IF($C55=1,VLOOKUP($AA$9,Tables!$J$2:$P$55,3,FALSE),IF($C55=2,VLOOKUP($AA$9,Tables!$R$2:$X$55,3,FALSE),"")))</f>
      </c>
      <c r="AV44" s="63">
        <f>IF(ISBLANK(VLOOKUP($AA$10,Tables!$J$57:$P$65,3,FALSE)),"",IF($C55=1,VLOOKUP($AA$10,Tables!$J$57:$P$65,3,FALSE),IF($C55=2,VLOOKUP($AA$10,Tables!$J$57:$P$65,3,FALSE),"")))</f>
      </c>
      <c r="AW44" s="63">
        <f>IF(ISBLANK(VLOOKUP($AA$11,Tables!$J$67:$T$120,3,FALSE)),"",IF($C55=1,VLOOKUP($AA$11,Tables!$J$67:$T$120,3,FALSE),IF($C55=2,VLOOKUP($AA$11,Tables!$R$67:$X$120,3,FALSE),"")))</f>
      </c>
    </row>
    <row r="45" spans="1:49" ht="17.25" customHeight="1">
      <c r="A45" s="37"/>
      <c r="B45" s="27"/>
      <c r="C45" s="36">
        <v>1</v>
      </c>
      <c r="D45" s="28">
        <v>1</v>
      </c>
      <c r="E45" s="28"/>
      <c r="F45" s="28"/>
      <c r="G45" s="28">
        <v>2</v>
      </c>
      <c r="H45" s="28"/>
      <c r="I45" s="28"/>
      <c r="J45" s="28">
        <v>2</v>
      </c>
      <c r="K45" s="28"/>
      <c r="L45" s="28"/>
      <c r="M45" s="47" t="s">
        <v>108</v>
      </c>
      <c r="N45" s="66">
        <v>37620</v>
      </c>
      <c r="O45" s="67">
        <v>37637</v>
      </c>
      <c r="P45" s="28"/>
      <c r="Q45" s="40" t="s">
        <v>115</v>
      </c>
      <c r="R45" s="29"/>
      <c r="S45" s="37"/>
      <c r="T45" s="62"/>
      <c r="U45" s="62"/>
      <c r="V45" s="62"/>
      <c r="W45" s="62"/>
      <c r="X45" s="62"/>
      <c r="Y45" s="62"/>
      <c r="Z45" s="62"/>
      <c r="AC45" s="63" t="str">
        <f>IF(ISBLANK(VLOOKUP($AA$9,Tables!$J$2:$P$55,4,FALSE)),"",IF($C43=1,VLOOKUP($AA$9,Tables!$J$2:$P$55,4,FALSE),IF($C43=2,VLOOKUP($AA$9,Tables!$R$2:$X$55,4,FALSE),"")))</f>
        <v>Red DF Orange</v>
      </c>
      <c r="AD45" s="63" t="str">
        <f>IF(ISBLANK(VLOOKUP($AA$10,Tables!$J$57:$P$65,4,FALSE)),"",IF($C43=1,VLOOKUP($AA$10,Tables!$J$57:$P$65,4,FALSE),IF($C43=2,VLOOKUP($AA$10,Tables!$J$57:$P$65,4,FALSE),"")))</f>
        <v>White</v>
      </c>
      <c r="AE45" s="63" t="str">
        <f>IF(ISBLANK(VLOOKUP($AA$11,Tables!$J$67:$T$120,4,FALSE)),"",IF($C43=1,VLOOKUP($AA$11,Tables!$J$67:$T$120,4,FALSE),IF($C43=2,VLOOKUP($AA$11,Tables!$R$67:$X$120,4,FALSE),"")))</f>
        <v>Green DF Blue</v>
      </c>
      <c r="AF45" s="63" t="str">
        <f>IF(ISBLANK(VLOOKUP($AA$9,Tables!$J$2:$P$55,4,FALSE)),"",IF($C45=1,VLOOKUP($AA$9,Tables!$J$2:$P$55,4,FALSE),IF($C45=2,VLOOKUP($AA$9,Tables!$R$2:$X$55,4,FALSE),"")))</f>
        <v>SF Red DF Orange</v>
      </c>
      <c r="AG45" s="63" t="str">
        <f>IF(ISBLANK(VLOOKUP($AA$10,Tables!$J$57:$P$65,4,FALSE)),"",IF($C45=1,VLOOKUP($AA$10,Tables!$J$57:$P$65,4,FALSE),IF($C45=2,VLOOKUP($AA$10,Tables!$J$57:$P$65,4,FALSE),"")))</f>
        <v>White</v>
      </c>
      <c r="AH45" s="63" t="str">
        <f>IF(ISBLANK(VLOOKUP($AA$11,Tables!$J$67:$T$120,4,FALSE)),"",IF($C45=1,VLOOKUP($AA$11,Tables!$J$67:$T$120,4,FALSE),IF($C45=2,VLOOKUP($AA$11,Tables!$R$67:$X$120,4,FALSE),"")))</f>
        <v>SF Yellow DF Blue</v>
      </c>
      <c r="AI45" s="63" t="str">
        <f>IF(ISBLANK(VLOOKUP($AA$9,Tables!$J$2:$P$55,4,FALSE)),"",IF($C47=1,VLOOKUP($AA$9,Tables!$J$2:$P$55,4,FALSE),IF($C47=2,VLOOKUP($AA$9,Tables!$R$2:$X$55,4,FALSE),"")))</f>
        <v>SF Red DF Orange</v>
      </c>
      <c r="AJ45" s="63" t="str">
        <f>IF(ISBLANK(VLOOKUP($AA$10,Tables!$J$57:$P$65,4,FALSE)),"",IF($C47=1,VLOOKUP($AA$10,Tables!$J$57:$P$65,4,FALSE),IF($C47=2,VLOOKUP($AA$10,Tables!$J$57:$P$65,4,FALSE),"")))</f>
        <v>White</v>
      </c>
      <c r="AK45" s="63" t="str">
        <f>IF(ISBLANK(VLOOKUP($AA$11,Tables!$J$67:$T$120,4,FALSE)),"",IF($C47=1,VLOOKUP($AA$11,Tables!$J$67:$T$120,4,FALSE),IF($C47=2,VLOOKUP($AA$11,Tables!$R$67:$X$120,4,FALSE),"")))</f>
        <v>SF Yellow DF Blue</v>
      </c>
      <c r="AL45" s="63" t="str">
        <f>IF(ISBLANK(VLOOKUP($AA$9,Tables!$J$2:$P$55,4,FALSE)),"",IF($C49=1,VLOOKUP($AA$9,Tables!$J$2:$P$55,4,FALSE),IF($C49=2,VLOOKUP($AA$9,Tables!$R$2:$X$55,4,FALSE),"")))</f>
        <v>Red DF Orange</v>
      </c>
      <c r="AM45" s="63" t="str">
        <f>IF(ISBLANK(VLOOKUP($AA$10,Tables!$J$57:$P$65,4,FALSE)),"",IF($C49=1,VLOOKUP($AA$10,Tables!$J$57:$P$65,4,FALSE),IF($C49=2,VLOOKUP($AA$10,Tables!$J$57:$P$65,4,FALSE),"")))</f>
        <v>White</v>
      </c>
      <c r="AN45" s="63" t="str">
        <f>IF(ISBLANK(VLOOKUP($AA$11,Tables!$J$67:$T$120,4,FALSE)),"",IF($C49=1,VLOOKUP($AA$11,Tables!$J$67:$T$120,4,FALSE),IF($C49=2,VLOOKUP($AA$11,Tables!$R$67:$X$120,4,FALSE),"")))</f>
        <v>Green DF Blue</v>
      </c>
      <c r="AO45" s="63" t="str">
        <f>IF(ISBLANK(VLOOKUP($AA$9,Tables!$J$2:$P$55,4,FALSE)),"",IF($C51=1,VLOOKUP($AA$9,Tables!$J$2:$P$55,4,FALSE),IF($C51=2,VLOOKUP($AA$9,Tables!$R$2:$X$55,4,FALSE),"")))</f>
        <v>Red DF Orange</v>
      </c>
      <c r="AP45" s="63" t="str">
        <f>IF(ISBLANK(VLOOKUP($AA$10,Tables!$J$57:$P$65,4,FALSE)),"",IF($C51=1,VLOOKUP($AA$10,Tables!$J$57:$P$65,4,FALSE),IF($C51=2,VLOOKUP($AA$10,Tables!$J$57:$P$65,4,FALSE),"")))</f>
        <v>White</v>
      </c>
      <c r="AQ45" s="63" t="str">
        <f>IF(ISBLANK(VLOOKUP($AA$11,Tables!$J$67:$T$120,4,FALSE)),"",IF($C51=1,VLOOKUP($AA$11,Tables!$J$67:$T$120,4,FALSE),IF($C51=2,VLOOKUP($AA$11,Tables!$R$67:$X$120,4,FALSE),"")))</f>
        <v>Green DF Blue</v>
      </c>
      <c r="AR45" s="63">
        <f>IF(ISBLANK(VLOOKUP($AA$9,Tables!$J$2:$P$55,4,FALSE)),"",IF($C53=1,VLOOKUP($AA$9,Tables!$J$2:$P$55,4,FALSE),IF($C53=2,VLOOKUP($AA$9,Tables!$R$2:$X$55,4,FALSE),"")))</f>
      </c>
      <c r="AS45" s="63">
        <f>IF(ISBLANK(VLOOKUP($AA$10,Tables!$J$57:$P$65,4,FALSE)),"",IF($C53=1,VLOOKUP($AA$10,Tables!$J$57:$P$65,4,FALSE),IF($C53=2,VLOOKUP($AA$10,Tables!$J$57:$P$65,4,FALSE),"")))</f>
      </c>
      <c r="AT45" s="63">
        <f>IF(ISBLANK(VLOOKUP($AA$11,Tables!$J$67:$T$120,4,FALSE)),"",IF($C53=1,VLOOKUP($AA$11,Tables!$J$67:$T$120,4,FALSE),IF($C53=2,VLOOKUP($AA$11,Tables!$R$67:$X$120,4,FALSE),"")))</f>
      </c>
      <c r="AU45" s="63">
        <f>IF(ISBLANK(VLOOKUP($AA$9,Tables!$J$2:$P$55,4,FALSE)),"",IF($C55=1,VLOOKUP($AA$9,Tables!$J$2:$P$55,4,FALSE),IF($C55=2,VLOOKUP($AA$9,Tables!$R$2:$X$55,4,FALSE),"")))</f>
      </c>
      <c r="AV45" s="63">
        <f>IF(ISBLANK(VLOOKUP($AA$10,Tables!$J$57:$P$65,4,FALSE)),"",IF($C55=1,VLOOKUP($AA$10,Tables!$J$57:$P$65,4,FALSE),IF($C55=2,VLOOKUP($AA$10,Tables!$J$57:$P$65,4,FALSE),"")))</f>
      </c>
      <c r="AW45" s="63">
        <f>IF(ISBLANK(VLOOKUP($AA$11,Tables!$J$67:$T$120,4,FALSE)),"",IF($C55=1,VLOOKUP($AA$11,Tables!$J$67:$T$120,4,FALSE),IF($C55=2,VLOOKUP($AA$11,Tables!$R$67:$X$120,4,FALSE),"")))</f>
      </c>
    </row>
    <row r="46" spans="1:49" ht="17.25" customHeight="1">
      <c r="A46" s="37"/>
      <c r="B46" s="27"/>
      <c r="C46" s="36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40"/>
      <c r="R46" s="29"/>
      <c r="S46" s="37"/>
      <c r="T46" s="62"/>
      <c r="U46" s="62"/>
      <c r="V46" s="62"/>
      <c r="W46" s="62"/>
      <c r="X46" s="62"/>
      <c r="Y46" s="62"/>
      <c r="Z46" s="62"/>
      <c r="AC46" s="63" t="str">
        <f>IF(ISBLANK(VLOOKUP($AA$9,Tables!$J$2:$P$55,5,FALSE)),"",IF($C43=1,VLOOKUP($AA$9,Tables!$J$2:$P$55,5,FALSE),IF($C43=2,VLOOKUP($AA$9,Tables!$R$2:$X$55,5,FALSE),"")))</f>
        <v>Black</v>
      </c>
      <c r="AE46" s="63">
        <f>IF(ISBLANK(VLOOKUP($AA$11,Tables!$J$67:$T$120,5,FALSE)),"",IF($C43=1,VLOOKUP($AA$11,Tables!$J$67:$T$120,5,FALSE),IF($C43=2,VLOOKUP($AA$11,Tables!$R$67:$X$120,5,FALSE),"")))</f>
      </c>
      <c r="AF46" s="63" t="str">
        <f>IF(ISBLANK(VLOOKUP($AA$9,Tables!$J$2:$P$55,5,FALSE)),"",IF($C45=1,VLOOKUP($AA$9,Tables!$J$2:$P$55,5,FALSE),IF($C45=2,VLOOKUP($AA$9,Tables!$R$2:$X$55,5,FALSE),"")))</f>
        <v>Black</v>
      </c>
      <c r="AH46" s="63">
        <f>IF(ISBLANK(VLOOKUP($AA$11,Tables!$J$67:$T$120,5,FALSE)),"",IF($C45=1,VLOOKUP($AA$11,Tables!$J$67:$T$120,5,FALSE),IF($C45=2,VLOOKUP($AA$11,Tables!$R$67:$X$120,5,FALSE),"")))</f>
      </c>
      <c r="AI46" s="63" t="str">
        <f>IF(ISBLANK(VLOOKUP($AA$9,Tables!$J$2:$P$55,5,FALSE)),"",IF($C47=1,VLOOKUP($AA$9,Tables!$J$2:$P$55,5,FALSE),IF($C47=2,VLOOKUP($AA$9,Tables!$R$2:$X$55,5,FALSE),"")))</f>
        <v>Black</v>
      </c>
      <c r="AK46" s="63">
        <f>IF(ISBLANK(VLOOKUP($AA$11,Tables!$J$67:$T$120,5,FALSE)),"",IF($C47=1,VLOOKUP($AA$11,Tables!$J$67:$T$120,5,FALSE),IF($C47=2,VLOOKUP($AA$11,Tables!$R$67:$X$120,5,FALSE),"")))</f>
      </c>
      <c r="AL46" s="63" t="str">
        <f>IF(ISBLANK(VLOOKUP($AA$9,Tables!$J$2:$P$55,5,FALSE)),"",IF($C49=1,VLOOKUP($AA$9,Tables!$J$2:$P$55,5,FALSE),IF($C49=2,VLOOKUP($AA$9,Tables!$R$2:$X$55,5,FALSE),"")))</f>
        <v>Black</v>
      </c>
      <c r="AN46" s="63">
        <f>IF(ISBLANK(VLOOKUP($AA$11,Tables!$J$67:$T$120,5,FALSE)),"",IF($C49=1,VLOOKUP($AA$11,Tables!$J$67:$T$120,5,FALSE),IF($C49=2,VLOOKUP($AA$11,Tables!$R$67:$X$120,5,FALSE),"")))</f>
      </c>
      <c r="AO46" s="63" t="str">
        <f>IF(ISBLANK(VLOOKUP($AA$9,Tables!$J$2:$P$55,5,FALSE)),"",IF($C51=1,VLOOKUP($AA$9,Tables!$J$2:$P$55,5,FALSE),IF($C51=2,VLOOKUP($AA$9,Tables!$R$2:$X$55,5,FALSE),"")))</f>
        <v>Black</v>
      </c>
      <c r="AQ46" s="63">
        <f>IF(ISBLANK(VLOOKUP($AA$11,Tables!$J$67:$T$120,5,FALSE)),"",IF($C51=1,VLOOKUP($AA$11,Tables!$J$67:$T$120,5,FALSE),IF($C51=2,VLOOKUP($AA$11,Tables!$R$67:$X$120,5,FALSE),"")))</f>
      </c>
      <c r="AR46" s="63">
        <f>IF(ISBLANK(VLOOKUP($AA$9,Tables!$J$2:$P$55,5,FALSE)),"",IF($C53=1,VLOOKUP($AA$9,Tables!$J$2:$P$55,5,FALSE),IF($C53=2,VLOOKUP($AA$9,Tables!$R$2:$X$55,5,FALSE),"")))</f>
      </c>
      <c r="AT46" s="63">
        <f>IF(ISBLANK(VLOOKUP($AA$11,Tables!$J$67:$T$120,5,FALSE)),"",IF($C53=1,VLOOKUP($AA$11,Tables!$J$67:$T$120,5,FALSE),IF($C53=2,VLOOKUP($AA$11,Tables!$R$67:$X$120,5,FALSE),"")))</f>
      </c>
      <c r="AU46" s="63">
        <f>IF(ISBLANK(VLOOKUP($AA$9,Tables!$J$2:$P$55,5,FALSE)),"",IF($C55=1,VLOOKUP($AA$9,Tables!$J$2:$P$55,5,FALSE),IF($C55=2,VLOOKUP($AA$9,Tables!$R$2:$X$55,5,FALSE),"")))</f>
      </c>
      <c r="AW46" s="63">
        <f>IF(ISBLANK(VLOOKUP($AA$11,Tables!$J$67:$T$120,5,FALSE)),"",IF($C55=1,VLOOKUP($AA$11,Tables!$J$67:$T$120,5,FALSE),IF($C55=2,VLOOKUP($AA$11,Tables!$R$67:$X$120,5,FALSE),"")))</f>
      </c>
    </row>
    <row r="47" spans="1:49" ht="17.25" customHeight="1">
      <c r="A47" s="37"/>
      <c r="B47" s="27"/>
      <c r="C47" s="36">
        <v>1</v>
      </c>
      <c r="D47" s="28">
        <v>3</v>
      </c>
      <c r="E47" s="28"/>
      <c r="F47" s="28"/>
      <c r="G47" s="28">
        <v>3</v>
      </c>
      <c r="H47" s="28"/>
      <c r="I47" s="28"/>
      <c r="J47" s="28">
        <v>1</v>
      </c>
      <c r="K47" s="28"/>
      <c r="L47" s="28"/>
      <c r="M47" s="47" t="s">
        <v>109</v>
      </c>
      <c r="N47" s="66">
        <v>37620</v>
      </c>
      <c r="O47" s="67">
        <v>37637</v>
      </c>
      <c r="P47" s="28"/>
      <c r="Q47" s="40" t="s">
        <v>118</v>
      </c>
      <c r="R47" s="29"/>
      <c r="S47" s="37"/>
      <c r="T47" s="62"/>
      <c r="U47" s="62"/>
      <c r="V47" s="62"/>
      <c r="W47" s="62"/>
      <c r="X47" s="62"/>
      <c r="Y47" s="62"/>
      <c r="Z47" s="62"/>
      <c r="AC47" s="63" t="str">
        <f>IF(ISBLANK(VLOOKUP($AA$9,Tables!$J$2:$P$55,6,FALSE)),"",IF($C43=1,VLOOKUP($AA$9,Tables!$J$2:$P$55,6,FALSE),IF($C43=2,VLOOKUP($AA$9,Tables!$R$2:$X$55,6,FALSE),"")))</f>
        <v>Black SF Orange</v>
      </c>
      <c r="AE47" s="63">
        <f>IF(ISBLANK(VLOOKUP($AA$11,Tables!$J$67:$T$120,6,FALSE)),"",IF($C43=1,VLOOKUP($AA$11,Tables!$J$67:$T$120,6,FALSE),IF($C43=2,VLOOKUP($AA$11,Tables!$R$67:$X$120,6,FALSE),"")))</f>
      </c>
      <c r="AF47" s="63" t="str">
        <f>IF(ISBLANK(VLOOKUP($AA$9,Tables!$J$2:$P$55,6,FALSE)),"",IF($C45=1,VLOOKUP($AA$9,Tables!$J$2:$P$55,6,FALSE),IF($C45=2,VLOOKUP($AA$9,Tables!$R$2:$X$55,6,FALSE),"")))</f>
        <v>Black SF Orange</v>
      </c>
      <c r="AH47" s="63">
        <f>IF(ISBLANK(VLOOKUP($AA$11,Tables!$J$67:$T$120,6,FALSE)),"",IF($C45=1,VLOOKUP($AA$11,Tables!$J$67:$T$120,6,FALSE),IF($C45=2,VLOOKUP($AA$11,Tables!$R$67:$X$120,6,FALSE),"")))</f>
      </c>
      <c r="AI47" s="63" t="str">
        <f>IF(ISBLANK(VLOOKUP($AA$9,Tables!$J$2:$P$55,6,FALSE)),"",IF($C47=1,VLOOKUP($AA$9,Tables!$J$2:$P$55,6,FALSE),IF($C47=2,VLOOKUP($AA$9,Tables!$R$2:$X$55,6,FALSE),"")))</f>
        <v>Black SF Orange</v>
      </c>
      <c r="AK47" s="63">
        <f>IF(ISBLANK(VLOOKUP($AA$11,Tables!$J$67:$T$120,6,FALSE)),"",IF($C47=1,VLOOKUP($AA$11,Tables!$J$67:$T$120,6,FALSE),IF($C47=2,VLOOKUP($AA$11,Tables!$R$67:$X$120,6,FALSE),"")))</f>
      </c>
      <c r="AL47" s="63" t="str">
        <f>IF(ISBLANK(VLOOKUP($AA$9,Tables!$J$2:$P$55,6,FALSE)),"",IF($C49=1,VLOOKUP($AA$9,Tables!$J$2:$P$55,6,FALSE),IF($C49=2,VLOOKUP($AA$9,Tables!$R$2:$X$55,6,FALSE),"")))</f>
        <v>Black SF Orange</v>
      </c>
      <c r="AN47" s="63">
        <f>IF(ISBLANK(VLOOKUP($AA$11,Tables!$J$67:$T$120,6,FALSE)),"",IF($C49=1,VLOOKUP($AA$11,Tables!$J$67:$T$120,6,FALSE),IF($C49=2,VLOOKUP($AA$11,Tables!$R$67:$X$120,6,FALSE),"")))</f>
      </c>
      <c r="AO47" s="63" t="str">
        <f>IF(ISBLANK(VLOOKUP($AA$9,Tables!$J$2:$P$55,6,FALSE)),"",IF($C51=1,VLOOKUP($AA$9,Tables!$J$2:$P$55,6,FALSE),IF($C51=2,VLOOKUP($AA$9,Tables!$R$2:$X$55,6,FALSE),"")))</f>
        <v>Black SF Orange</v>
      </c>
      <c r="AQ47" s="63">
        <f>IF(ISBLANK(VLOOKUP($AA$11,Tables!$J$67:$T$120,6,FALSE)),"",IF($C51=1,VLOOKUP($AA$11,Tables!$J$67:$T$120,6,FALSE),IF($C51=2,VLOOKUP($AA$11,Tables!$R$67:$X$120,6,FALSE),"")))</f>
      </c>
      <c r="AR47" s="63">
        <f>IF(ISBLANK(VLOOKUP($AA$9,Tables!$J$2:$P$55,6,FALSE)),"",IF($C53=1,VLOOKUP($AA$9,Tables!$J$2:$P$55,6,FALSE),IF($C53=2,VLOOKUP($AA$9,Tables!$R$2:$X$55,6,FALSE),"")))</f>
      </c>
      <c r="AT47" s="63">
        <f>IF(ISBLANK(VLOOKUP($AA$11,Tables!$J$67:$T$120,6,FALSE)),"",IF($C53=1,VLOOKUP($AA$11,Tables!$J$67:$T$120,6,FALSE),IF($C53=2,VLOOKUP($AA$11,Tables!$R$67:$X$120,6,FALSE),"")))</f>
      </c>
      <c r="AU47" s="63">
        <f>IF(ISBLANK(VLOOKUP($AA$9,Tables!$J$2:$P$55,6,FALSE)),"",IF($C55=1,VLOOKUP($AA$9,Tables!$J$2:$P$55,6,FALSE),IF($C55=2,VLOOKUP($AA$9,Tables!$R$2:$X$55,6,FALSE),"")))</f>
      </c>
      <c r="AW47" s="63">
        <f>IF(ISBLANK(VLOOKUP($AA$11,Tables!$J$67:$T$120,6,FALSE)),"",IF($C55=1,VLOOKUP($AA$11,Tables!$J$67:$T$120,6,FALSE),IF($C55=2,VLOOKUP($AA$11,Tables!$R$67:$X$120,6,FALSE),"")))</f>
      </c>
    </row>
    <row r="48" spans="1:49" ht="17.25" customHeight="1">
      <c r="A48" s="37"/>
      <c r="B48" s="27"/>
      <c r="C48" s="36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40"/>
      <c r="R48" s="29"/>
      <c r="S48" s="37"/>
      <c r="T48" s="62"/>
      <c r="U48" s="62"/>
      <c r="V48" s="62"/>
      <c r="W48" s="62"/>
      <c r="X48" s="62"/>
      <c r="Y48" s="62"/>
      <c r="Z48" s="62"/>
      <c r="AC48" s="63" t="str">
        <f>IF(ISBLANK(VLOOKUP($AA$9,Tables!$J$2:$P$55,7,FALSE)),"",IF($C43=1,VLOOKUP($AA$9,Tables!$J$2:$P$55,7,FALSE),IF($C43=2,VLOOKUP($AA$9,Tables!$R$2:$X$55,7,FALSE),"")))</f>
        <v>Black DF Orange (YTB)</v>
      </c>
      <c r="AE48" s="63">
        <f>IF(ISBLANK(VLOOKUP($AA$11,Tables!$J$67:$T$120,7,FALSE)),"",IF($C43=1,VLOOKUP($AA$11,Tables!$J$67:$T$120,7,FALSE),IF($C43=2,VLOOKUP($AA$11,Tables!$R$67:$X$120,7,FALSE),"")))</f>
      </c>
      <c r="AF48" s="63" t="str">
        <f>IF(ISBLANK(VLOOKUP($AA$9,Tables!$J$2:$P$55,7,FALSE)),"",IF($C45=1,VLOOKUP($AA$9,Tables!$J$2:$P$55,7,FALSE),IF($C45=2,VLOOKUP($AA$9,Tables!$R$2:$X$55,7,FALSE),"")))</f>
        <v>Black DF Orange (YTB)</v>
      </c>
      <c r="AH48" s="63">
        <f>IF(ISBLANK(VLOOKUP($AA$11,Tables!$J$67:$T$120,7,FALSE)),"",IF($C45=1,VLOOKUP($AA$11,Tables!$J$67:$T$120,7,FALSE),IF($C45=2,VLOOKUP($AA$11,Tables!$R$67:$X$120,7,FALSE),"")))</f>
      </c>
      <c r="AI48" s="63" t="str">
        <f>IF(ISBLANK(VLOOKUP($AA$9,Tables!$J$2:$P$55,7,FALSE)),"",IF($C47=1,VLOOKUP($AA$9,Tables!$J$2:$P$55,7,FALSE),IF($C47=2,VLOOKUP($AA$9,Tables!$R$2:$X$55,7,FALSE),"")))</f>
        <v>Black DF Orange (YTB)</v>
      </c>
      <c r="AK48" s="63">
        <f>IF(ISBLANK(VLOOKUP($AA$11,Tables!$J$67:$T$120,7,FALSE)),"",IF($C47=1,VLOOKUP($AA$11,Tables!$J$67:$T$120,7,FALSE),IF($C47=2,VLOOKUP($AA$11,Tables!$R$67:$X$120,7,FALSE),"")))</f>
      </c>
      <c r="AL48" s="63" t="str">
        <f>IF(ISBLANK(VLOOKUP($AA$9,Tables!$J$2:$P$55,7,FALSE)),"",IF($C49=1,VLOOKUP($AA$9,Tables!$J$2:$P$55,7,FALSE),IF($C49=2,VLOOKUP($AA$9,Tables!$R$2:$X$55,7,FALSE),"")))</f>
        <v>Black DF Orange (YTB)</v>
      </c>
      <c r="AN48" s="63">
        <f>IF(ISBLANK(VLOOKUP($AA$11,Tables!$J$67:$T$120,7,FALSE)),"",IF($C49=1,VLOOKUP($AA$11,Tables!$J$67:$T$120,7,FALSE),IF($C49=2,VLOOKUP($AA$11,Tables!$R$67:$X$120,7,FALSE),"")))</f>
      </c>
      <c r="AO48" s="63" t="str">
        <f>IF(ISBLANK(VLOOKUP($AA$9,Tables!$J$2:$P$55,7,FALSE)),"",IF($C51=1,VLOOKUP($AA$9,Tables!$J$2:$P$55,7,FALSE),IF($C51=2,VLOOKUP($AA$9,Tables!$R$2:$X$55,7,FALSE),"")))</f>
        <v>Black DF Orange (YTB)</v>
      </c>
      <c r="AQ48" s="63">
        <f>IF(ISBLANK(VLOOKUP($AA$11,Tables!$J$67:$T$120,7,FALSE)),"",IF($C51=1,VLOOKUP($AA$11,Tables!$J$67:$T$120,7,FALSE),IF($C51=2,VLOOKUP($AA$11,Tables!$R$67:$X$120,7,FALSE),"")))</f>
      </c>
      <c r="AR48" s="63">
        <f>IF(ISBLANK(VLOOKUP($AA$9,Tables!$J$2:$P$55,7,FALSE)),"",IF($C53=1,VLOOKUP($AA$9,Tables!$J$2:$P$55,7,FALSE),IF($C53=2,VLOOKUP($AA$9,Tables!$R$2:$X$55,7,FALSE),"")))</f>
      </c>
      <c r="AT48" s="63">
        <f>IF(ISBLANK(VLOOKUP($AA$11,Tables!$J$67:$T$120,7,FALSE)),"",IF($C53=1,VLOOKUP($AA$11,Tables!$J$67:$T$120,7,FALSE),IF($C53=2,VLOOKUP($AA$11,Tables!$R$67:$X$120,7,FALSE),"")))</f>
      </c>
      <c r="AU48" s="63">
        <f>IF(ISBLANK(VLOOKUP($AA$9,Tables!$J$2:$P$55,7,FALSE)),"",IF($C55=1,VLOOKUP($AA$9,Tables!$J$2:$P$55,7,FALSE),IF($C55=2,VLOOKUP($AA$9,Tables!$R$2:$X$55,7,FALSE),"")))</f>
      </c>
      <c r="AW48" s="63">
        <f>IF(ISBLANK(VLOOKUP($AA$11,Tables!$J$67:$T$120,7,FALSE)),"",IF($C55=1,VLOOKUP($AA$11,Tables!$J$67:$T$120,7,FALSE),IF($C55=2,VLOOKUP($AA$11,Tables!$R$67:$X$120,7,FALSE),"")))</f>
      </c>
    </row>
    <row r="49" spans="1:28" ht="17.25" customHeight="1">
      <c r="A49" s="37"/>
      <c r="B49" s="27"/>
      <c r="C49" s="36">
        <v>2</v>
      </c>
      <c r="D49" s="28">
        <v>6</v>
      </c>
      <c r="E49" s="28"/>
      <c r="F49" s="28"/>
      <c r="G49" s="28">
        <v>1</v>
      </c>
      <c r="H49" s="28"/>
      <c r="I49" s="28"/>
      <c r="J49" s="28">
        <v>3</v>
      </c>
      <c r="K49" s="28"/>
      <c r="L49" s="28"/>
      <c r="M49" s="47" t="s">
        <v>110</v>
      </c>
      <c r="N49" s="66">
        <v>37620</v>
      </c>
      <c r="O49" s="67">
        <v>37638</v>
      </c>
      <c r="P49" s="28"/>
      <c r="Q49" s="40" t="s">
        <v>116</v>
      </c>
      <c r="R49" s="29"/>
      <c r="S49" s="37"/>
      <c r="T49" s="62"/>
      <c r="U49" s="62"/>
      <c r="V49" s="62"/>
      <c r="W49" s="62"/>
      <c r="X49" s="62"/>
      <c r="Y49" s="62"/>
      <c r="Z49" s="62"/>
      <c r="AB49" s="64"/>
    </row>
    <row r="50" spans="1:28" ht="17.25" customHeight="1">
      <c r="A50" s="37"/>
      <c r="B50" s="27"/>
      <c r="C50" s="36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40" t="s">
        <v>117</v>
      </c>
      <c r="R50" s="29"/>
      <c r="S50" s="37"/>
      <c r="T50" s="62"/>
      <c r="U50" s="62"/>
      <c r="V50" s="62"/>
      <c r="W50" s="62"/>
      <c r="X50" s="62"/>
      <c r="Y50" s="62"/>
      <c r="Z50" s="62"/>
      <c r="AB50" s="64"/>
    </row>
    <row r="51" spans="1:28" ht="17.25" customHeight="1">
      <c r="A51" s="37"/>
      <c r="B51" s="27"/>
      <c r="C51" s="36">
        <v>2</v>
      </c>
      <c r="D51" s="28">
        <v>3</v>
      </c>
      <c r="E51" s="28"/>
      <c r="F51" s="28"/>
      <c r="G51" s="28">
        <v>1</v>
      </c>
      <c r="H51" s="28"/>
      <c r="I51" s="28"/>
      <c r="J51" s="28">
        <v>2</v>
      </c>
      <c r="K51" s="28"/>
      <c r="L51" s="28"/>
      <c r="M51" s="47" t="s">
        <v>111</v>
      </c>
      <c r="N51" s="66">
        <v>37621</v>
      </c>
      <c r="O51" s="67">
        <v>37639</v>
      </c>
      <c r="P51" s="28"/>
      <c r="Q51" s="40"/>
      <c r="R51" s="29"/>
      <c r="S51" s="37"/>
      <c r="T51" s="62"/>
      <c r="U51" s="62"/>
      <c r="V51" s="62"/>
      <c r="W51" s="62"/>
      <c r="X51" s="62"/>
      <c r="Y51" s="62"/>
      <c r="Z51" s="62"/>
      <c r="AB51" s="64"/>
    </row>
    <row r="52" spans="1:28" ht="17.25" customHeight="1">
      <c r="A52" s="37"/>
      <c r="B52" s="27"/>
      <c r="C52" s="36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40"/>
      <c r="R52" s="29"/>
      <c r="S52" s="37"/>
      <c r="T52" s="62"/>
      <c r="U52" s="62"/>
      <c r="V52" s="62"/>
      <c r="W52" s="62"/>
      <c r="X52" s="62"/>
      <c r="Y52" s="62"/>
      <c r="Z52" s="62"/>
      <c r="AB52" s="64"/>
    </row>
    <row r="53" spans="1:26" ht="17.25" customHeight="1">
      <c r="A53" s="37"/>
      <c r="B53" s="27"/>
      <c r="C53" s="36">
        <v>3</v>
      </c>
      <c r="D53" s="28">
        <v>1</v>
      </c>
      <c r="E53" s="28"/>
      <c r="F53" s="28"/>
      <c r="G53" s="28">
        <v>1</v>
      </c>
      <c r="H53" s="28"/>
      <c r="I53" s="28"/>
      <c r="J53" s="28">
        <v>1</v>
      </c>
      <c r="K53" s="28"/>
      <c r="L53" s="28"/>
      <c r="M53" s="47"/>
      <c r="N53" s="48"/>
      <c r="O53" s="49"/>
      <c r="P53" s="28"/>
      <c r="Q53" s="40"/>
      <c r="R53" s="29"/>
      <c r="S53" s="37"/>
      <c r="T53" s="62"/>
      <c r="U53" s="62"/>
      <c r="V53" s="62"/>
      <c r="W53" s="62"/>
      <c r="X53" s="62"/>
      <c r="Y53" s="62"/>
      <c r="Z53" s="62"/>
    </row>
    <row r="54" spans="1:26" ht="17.25" customHeight="1">
      <c r="A54" s="37"/>
      <c r="B54" s="27"/>
      <c r="C54" s="36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40"/>
      <c r="R54" s="29"/>
      <c r="S54" s="37"/>
      <c r="T54" s="62"/>
      <c r="U54" s="62"/>
      <c r="V54" s="62"/>
      <c r="W54" s="62"/>
      <c r="X54" s="62"/>
      <c r="Y54" s="62"/>
      <c r="Z54" s="62"/>
    </row>
    <row r="55" spans="1:26" ht="17.25" customHeight="1">
      <c r="A55" s="37"/>
      <c r="B55" s="27"/>
      <c r="C55" s="36">
        <v>3</v>
      </c>
      <c r="D55" s="28">
        <v>1</v>
      </c>
      <c r="E55" s="28"/>
      <c r="F55" s="28"/>
      <c r="G55" s="28">
        <v>1</v>
      </c>
      <c r="H55" s="28"/>
      <c r="I55" s="28"/>
      <c r="J55" s="28">
        <v>1</v>
      </c>
      <c r="K55" s="28"/>
      <c r="L55" s="28"/>
      <c r="M55" s="47"/>
      <c r="N55" s="48"/>
      <c r="O55" s="49"/>
      <c r="P55" s="28"/>
      <c r="Q55" s="40"/>
      <c r="R55" s="29"/>
      <c r="S55" s="37"/>
      <c r="T55" s="62"/>
      <c r="U55" s="62"/>
      <c r="V55" s="62"/>
      <c r="W55" s="62"/>
      <c r="X55" s="62"/>
      <c r="Y55" s="62"/>
      <c r="Z55" s="62"/>
    </row>
    <row r="56" spans="1:26" ht="17.25" customHeight="1">
      <c r="A56" s="37"/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41"/>
      <c r="R56" s="29"/>
      <c r="S56" s="37"/>
      <c r="T56" s="62"/>
      <c r="U56" s="62"/>
      <c r="V56" s="62"/>
      <c r="W56" s="62"/>
      <c r="X56" s="62"/>
      <c r="Y56" s="62"/>
      <c r="Z56" s="62"/>
    </row>
    <row r="57" spans="1:26" ht="6" customHeight="1" thickBot="1">
      <c r="A57" s="37"/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3"/>
      <c r="S57" s="37"/>
      <c r="T57" s="62"/>
      <c r="U57" s="62"/>
      <c r="V57" s="62"/>
      <c r="W57" s="62"/>
      <c r="X57" s="62"/>
      <c r="Y57" s="62"/>
      <c r="Z57" s="62"/>
    </row>
    <row r="58" spans="1:26" ht="16.5" customHeight="1" thickBo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62"/>
      <c r="U58" s="62"/>
      <c r="V58" s="62"/>
      <c r="W58" s="62"/>
      <c r="X58" s="62"/>
      <c r="Y58" s="62"/>
      <c r="Z58" s="62"/>
    </row>
    <row r="59" spans="1:26" ht="5.25" customHeight="1">
      <c r="A59" s="37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6"/>
      <c r="S59" s="37"/>
      <c r="T59" s="62"/>
      <c r="U59" s="62"/>
      <c r="V59" s="62"/>
      <c r="W59" s="62"/>
      <c r="X59" s="62"/>
      <c r="Y59" s="62"/>
      <c r="Z59" s="62"/>
    </row>
    <row r="60" spans="1:26" ht="16.5" customHeight="1">
      <c r="A60" s="37"/>
      <c r="B60" s="27"/>
      <c r="C60" s="38" t="s">
        <v>58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9"/>
      <c r="S60" s="37"/>
      <c r="T60" s="62"/>
      <c r="U60" s="62"/>
      <c r="V60" s="62"/>
      <c r="W60" s="62"/>
      <c r="X60" s="62"/>
      <c r="Y60" s="62"/>
      <c r="Z60" s="62"/>
    </row>
    <row r="61" spans="1:26" ht="16.5" customHeight="1">
      <c r="A61" s="37"/>
      <c r="B61" s="27"/>
      <c r="C61" s="28" t="s">
        <v>53</v>
      </c>
      <c r="D61" s="78"/>
      <c r="E61" s="46">
        <v>37631</v>
      </c>
      <c r="F61" s="44" t="s">
        <v>60</v>
      </c>
      <c r="G61" s="28"/>
      <c r="H61" s="28"/>
      <c r="I61" s="69">
        <v>5</v>
      </c>
      <c r="J61" s="28"/>
      <c r="K61" s="50" t="s">
        <v>54</v>
      </c>
      <c r="L61" s="51"/>
      <c r="M61" s="75">
        <f>IF(ISERROR($I61/$E62),"",$I61/$E62)</f>
        <v>0.8333333333333334</v>
      </c>
      <c r="N61" s="45" t="s">
        <v>62</v>
      </c>
      <c r="O61" s="76" t="s">
        <v>104</v>
      </c>
      <c r="P61" s="70"/>
      <c r="Q61" s="34"/>
      <c r="R61" s="29"/>
      <c r="S61" s="37"/>
      <c r="T61" s="62"/>
      <c r="U61" s="62"/>
      <c r="V61" s="62"/>
      <c r="W61" s="62"/>
      <c r="X61" s="62"/>
      <c r="Y61" s="62"/>
      <c r="Z61" s="62"/>
    </row>
    <row r="62" spans="1:26" ht="16.5" customHeight="1">
      <c r="A62" s="37"/>
      <c r="B62" s="27"/>
      <c r="C62" s="28" t="s">
        <v>55</v>
      </c>
      <c r="D62" s="36"/>
      <c r="E62" s="42">
        <v>6</v>
      </c>
      <c r="F62" s="28" t="s">
        <v>61</v>
      </c>
      <c r="G62" s="28"/>
      <c r="H62" s="28"/>
      <c r="I62" s="42">
        <v>2</v>
      </c>
      <c r="J62" s="28"/>
      <c r="K62" s="53" t="s">
        <v>56</v>
      </c>
      <c r="L62" s="61"/>
      <c r="M62" s="74">
        <f>IF(ISERROR($I62/$I61),"",$I62/$I61)</f>
        <v>0.4</v>
      </c>
      <c r="N62" s="45" t="s">
        <v>63</v>
      </c>
      <c r="O62" s="77" t="s">
        <v>105</v>
      </c>
      <c r="P62" s="72"/>
      <c r="Q62" s="35"/>
      <c r="R62" s="29"/>
      <c r="S62" s="37"/>
      <c r="T62" s="62"/>
      <c r="U62" s="62"/>
      <c r="V62" s="62"/>
      <c r="W62" s="62"/>
      <c r="X62" s="62"/>
      <c r="Y62" s="62"/>
      <c r="Z62" s="62"/>
    </row>
    <row r="63" spans="1:34" ht="6" customHeight="1">
      <c r="A63" s="37"/>
      <c r="B63" s="27"/>
      <c r="C63" s="28"/>
      <c r="D63" s="36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9"/>
      <c r="S63" s="37"/>
      <c r="T63" s="62"/>
      <c r="U63" s="62"/>
      <c r="V63" s="62"/>
      <c r="W63" s="62"/>
      <c r="X63" s="62"/>
      <c r="Y63" s="62"/>
      <c r="Z63" s="62"/>
      <c r="AB63" s="64"/>
      <c r="AE63" s="64"/>
      <c r="AH63" s="64"/>
    </row>
    <row r="64" spans="1:49" ht="25.5">
      <c r="A64" s="37"/>
      <c r="B64" s="27"/>
      <c r="C64" s="28" t="s">
        <v>18</v>
      </c>
      <c r="D64" s="28" t="s">
        <v>14</v>
      </c>
      <c r="E64" s="28"/>
      <c r="F64" s="28"/>
      <c r="G64" s="28" t="s">
        <v>15</v>
      </c>
      <c r="H64" s="28"/>
      <c r="I64" s="28"/>
      <c r="J64" s="28" t="s">
        <v>16</v>
      </c>
      <c r="K64" s="28"/>
      <c r="L64" s="28"/>
      <c r="M64" s="30" t="s">
        <v>50</v>
      </c>
      <c r="N64" s="30" t="s">
        <v>51</v>
      </c>
      <c r="O64" s="30" t="s">
        <v>52</v>
      </c>
      <c r="P64" s="30"/>
      <c r="Q64" s="28" t="s">
        <v>17</v>
      </c>
      <c r="R64" s="29"/>
      <c r="S64" s="37"/>
      <c r="T64" s="62"/>
      <c r="U64" s="62"/>
      <c r="V64" s="62"/>
      <c r="W64" s="62"/>
      <c r="X64" s="62"/>
      <c r="Y64" s="62"/>
      <c r="Z64" s="62"/>
      <c r="AB64" s="64"/>
      <c r="AC64" s="65" t="s">
        <v>41</v>
      </c>
      <c r="AD64" s="65"/>
      <c r="AE64" s="65"/>
      <c r="AF64" s="65" t="s">
        <v>42</v>
      </c>
      <c r="AG64" s="65"/>
      <c r="AH64" s="65"/>
      <c r="AI64" s="65" t="s">
        <v>43</v>
      </c>
      <c r="AJ64" s="65"/>
      <c r="AK64" s="65"/>
      <c r="AL64" s="65" t="s">
        <v>44</v>
      </c>
      <c r="AM64" s="65"/>
      <c r="AN64" s="65"/>
      <c r="AO64" s="65" t="s">
        <v>45</v>
      </c>
      <c r="AP64" s="65"/>
      <c r="AQ64" s="65"/>
      <c r="AR64" s="65" t="s">
        <v>46</v>
      </c>
      <c r="AS64" s="65"/>
      <c r="AT64" s="65"/>
      <c r="AU64" s="65" t="s">
        <v>47</v>
      </c>
      <c r="AV64" s="65"/>
      <c r="AW64" s="65"/>
    </row>
    <row r="65" spans="1:49" ht="16.5" customHeight="1">
      <c r="A65" s="37"/>
      <c r="B65" s="27"/>
      <c r="C65" s="36">
        <v>1</v>
      </c>
      <c r="D65" s="28">
        <v>1</v>
      </c>
      <c r="E65" s="28"/>
      <c r="F65" s="28"/>
      <c r="G65" s="28">
        <v>1</v>
      </c>
      <c r="H65" s="28"/>
      <c r="I65" s="28"/>
      <c r="J65" s="28">
        <v>1</v>
      </c>
      <c r="K65" s="28"/>
      <c r="L65" s="28"/>
      <c r="M65" s="47" t="s">
        <v>106</v>
      </c>
      <c r="N65" s="66">
        <v>37648</v>
      </c>
      <c r="O65" s="67">
        <v>37669</v>
      </c>
      <c r="P65" s="28"/>
      <c r="Q65" s="39" t="s">
        <v>120</v>
      </c>
      <c r="R65" s="29"/>
      <c r="S65" s="37"/>
      <c r="T65" s="62"/>
      <c r="U65" s="62"/>
      <c r="V65" s="62"/>
      <c r="W65" s="62"/>
      <c r="X65" s="62"/>
      <c r="Y65" s="62"/>
      <c r="Z65" s="62"/>
      <c r="AC65" s="63" t="str">
        <f>IF(ISBLANK(VLOOKUP($AA$9,Tables!$J$2:$P$55,2,FALSE)),"",IF($C65=1,VLOOKUP($AA$9,Tables!$J$2:$P$55,2,FALSE),IF($C65=2,VLOOKUP($AA$9,Tables!$R$2:$X$55,2,FALSE),"")))</f>
        <v>SF Red</v>
      </c>
      <c r="AD65" s="63" t="str">
        <f>IF(ISBLANK(VLOOKUP($AA$10,Tables!$J$57:$P$65,2,FALSE)),"",IF($C65=1,VLOOKUP($AA$10,Tables!$J$57:$P$65,2,FALSE),IF($C65=2,VLOOKUP($AA$10,Tables!$J$57:$P$65,2,FALSE),"")))</f>
        <v>DF Purple</v>
      </c>
      <c r="AE65" s="63" t="str">
        <f>IF(ISBLANK(VLOOKUP($AA$11,Tables!$J$67:$T$120,2,FALSE)),"",IF($C65=1,VLOOKUP($AA$11,Tables!$J$67:$T$120,2,FALSE),IF($C65=2,VLOOKUP($AA$11,Tables!$R$67:$X$120,2,FALSE),"")))</f>
        <v>SF Yellow</v>
      </c>
      <c r="AF65" s="63" t="str">
        <f>IF(ISBLANK(VLOOKUP($AA$9,Tables!$J$2:$P$55,2,FALSE)),"",IF($C67=1,VLOOKUP($AA$9,Tables!$J$2:$P$55,2,FALSE),IF($C67=2,VLOOKUP($AA$9,Tables!$R$2:$X$55,2,FALSE),"")))</f>
        <v>SF Red</v>
      </c>
      <c r="AG65" s="63" t="str">
        <f>IF(ISBLANK(VLOOKUP($AA$10,Tables!$J$57:$P$65,2,FALSE)),"",IF($C67=1,VLOOKUP($AA$10,Tables!$J$57:$P$65,2,FALSE),IF($C67=2,VLOOKUP($AA$10,Tables!$J$57:$P$65,2,FALSE),"")))</f>
        <v>DF Purple</v>
      </c>
      <c r="AH65" s="63" t="str">
        <f>IF(ISBLANK(VLOOKUP($AA$11,Tables!$J$67:$T$120,2,FALSE)),"",IF($C67=1,VLOOKUP($AA$11,Tables!$J$67:$T$120,2,FALSE),IF($C67=2,VLOOKUP($AA$11,Tables!$R$67:$X$120,2,FALSE),"")))</f>
        <v>SF Yellow</v>
      </c>
      <c r="AI65" s="63">
        <f>IF(ISBLANK(VLOOKUP($AA$9,Tables!$J$2:$P$55,2,FALSE)),"",IF($C69=1,VLOOKUP($AA$9,Tables!$J$2:$P$55,2,FALSE),IF($C69=2,VLOOKUP($AA$9,Tables!$R$2:$X$55,2,FALSE),"")))</f>
      </c>
      <c r="AJ65" s="63">
        <f>IF(ISBLANK(VLOOKUP($AA$10,Tables!$J$57:$P$65,2,FALSE)),"",IF($C69=1,VLOOKUP($AA$10,Tables!$J$57:$P$65,2,FALSE),IF($C69=2,VLOOKUP($AA$10,Tables!$J$57:$P$65,2,FALSE),"")))</f>
      </c>
      <c r="AK65" s="63">
        <f>IF(ISBLANK(VLOOKUP($AA$11,Tables!$J$67:$T$120,2,FALSE)),"",IF($C69=1,VLOOKUP($AA$11,Tables!$J$67:$T$120,2,FALSE),IF($C69=2,VLOOKUP($AA$11,Tables!$R$67:$X$120,2,FALSE),"")))</f>
      </c>
      <c r="AL65" s="63">
        <f>IF(ISBLANK(VLOOKUP($AA$9,Tables!$J$2:$P$55,2,FALSE)),"",IF($C71=1,VLOOKUP($AA$9,Tables!$J$2:$P$55,2,FALSE),IF($C71=2,VLOOKUP($AA$9,Tables!$R$2:$X$55,2,FALSE),"")))</f>
      </c>
      <c r="AM65" s="63">
        <f>IF(ISBLANK(VLOOKUP($AA$10,Tables!$J$57:$P$65,2,FALSE)),"",IF($C71=1,VLOOKUP($AA$10,Tables!$J$57:$P$65,2,FALSE),IF($C71=2,VLOOKUP($AA$10,Tables!$J$57:$P$65,2,FALSE),"")))</f>
      </c>
      <c r="AN65" s="63">
        <f>IF(ISBLANK(VLOOKUP($AA$11,Tables!$J$67:$T$120,2,FALSE)),"",IF($C71=1,VLOOKUP($AA$11,Tables!$J$67:$T$120,2,FALSE),IF($C71=2,VLOOKUP($AA$11,Tables!$R$67:$X$120,2,FALSE),"")))</f>
      </c>
      <c r="AO65" s="63">
        <f>IF(ISBLANK(VLOOKUP($AA$9,Tables!$J$2:$P$55,2,FALSE)),"",IF($C73=1,VLOOKUP($AA$9,Tables!$J$2:$P$55,2,FALSE),IF($C73=2,VLOOKUP($AA$9,Tables!$R$2:$X$55,2,FALSE),"")))</f>
      </c>
      <c r="AP65" s="63">
        <f>IF(ISBLANK(VLOOKUP($AA$10,Tables!$J$57:$P$65,2,FALSE)),"",IF($C73=1,VLOOKUP($AA$10,Tables!$J$57:$P$65,2,FALSE),IF($C73=2,VLOOKUP($AA$10,Tables!$J$57:$P$65,2,FALSE),"")))</f>
      </c>
      <c r="AQ65" s="63">
        <f>IF(ISBLANK(VLOOKUP($AA$11,Tables!$J$67:$T$120,2,FALSE)),"",IF($C73=1,VLOOKUP($AA$11,Tables!$J$67:$T$120,2,FALSE),IF($C73=2,VLOOKUP($AA$11,Tables!$R$67:$X$120,2,FALSE),"")))</f>
      </c>
      <c r="AR65" s="63">
        <f>IF(ISBLANK(VLOOKUP($AA$9,Tables!$J$2:$P$55,2,FALSE)),"",IF($C75=1,VLOOKUP($AA$9,Tables!$J$2:$P$55,2,FALSE),IF($C75=2,VLOOKUP($AA$9,Tables!$R$2:$X$55,2,FALSE),"")))</f>
      </c>
      <c r="AS65" s="63">
        <f>IF(ISBLANK(VLOOKUP($AA$10,Tables!$J$57:$P$65,2,FALSE)),"",IF($C75=1,VLOOKUP($AA$10,Tables!$J$57:$P$65,2,FALSE),IF($C75=2,VLOOKUP($AA$10,Tables!$J$57:$P$65,2,FALSE),"")))</f>
      </c>
      <c r="AT65" s="63">
        <f>IF(ISBLANK(VLOOKUP($AA$11,Tables!$J$67:$T$120,2,FALSE)),"",IF($C75=1,VLOOKUP($AA$11,Tables!$J$67:$T$120,2,FALSE),IF($C75=2,VLOOKUP($AA$11,Tables!$R$67:$X$120,2,FALSE),"")))</f>
      </c>
      <c r="AU65" s="63">
        <f>IF(ISBLANK(VLOOKUP($AA$9,Tables!$J$2:$P$55,2,FALSE)),"",IF($C77=1,VLOOKUP($AA$9,Tables!$J$2:$P$55,2,FALSE),IF($C77=2,VLOOKUP($AA$9,Tables!$R$2:$X$55,2,FALSE),"")))</f>
      </c>
      <c r="AV65" s="63">
        <f>IF(ISBLANK(VLOOKUP($AA$10,Tables!$J$57:$P$65,2,FALSE)),"",IF($C77=1,VLOOKUP($AA$10,Tables!$J$57:$P$65,2,FALSE),IF($C77=2,VLOOKUP($AA$10,Tables!$J$57:$P$65,2,FALSE),"")))</f>
      </c>
      <c r="AW65" s="63">
        <f>IF(ISBLANK(VLOOKUP($AA$11,Tables!$J$67:$T$120,2,FALSE)),"",IF($C77=1,VLOOKUP($AA$11,Tables!$J$67:$T$120,2,FALSE),IF($C77=2,VLOOKUP($AA$11,Tables!$R$67:$X$120,2,FALSE),"")))</f>
      </c>
    </row>
    <row r="66" spans="1:49" ht="16.5" customHeight="1">
      <c r="A66" s="37"/>
      <c r="B66" s="27"/>
      <c r="C66" s="36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40"/>
      <c r="R66" s="29"/>
      <c r="S66" s="37"/>
      <c r="T66" s="62"/>
      <c r="U66" s="62"/>
      <c r="V66" s="62"/>
      <c r="W66" s="62"/>
      <c r="X66" s="62"/>
      <c r="Y66" s="62"/>
      <c r="Z66" s="62"/>
      <c r="AC66" s="63" t="str">
        <f>IF(ISBLANK(VLOOKUP($AA$9,Tables!$J$2:$P$55,3,FALSE)),"",IF($C65=1,VLOOKUP($AA$9,Tables!$J$2:$P$55,3,FALSE),IF($C65=2,VLOOKUP($AA$9,Tables!$R$2:$X$55,3,FALSE),"")))</f>
        <v>SF Red SF Orange</v>
      </c>
      <c r="AD66" s="63" t="str">
        <f>IF(ISBLANK(VLOOKUP($AA$10,Tables!$J$57:$P$65,3,FALSE)),"",IF($C65=1,VLOOKUP($AA$10,Tables!$J$57:$P$65,3,FALSE),IF($C65=2,VLOOKUP($AA$10,Tables!$J$57:$P$65,3,FALSE),"")))</f>
        <v>SF Purple</v>
      </c>
      <c r="AE66" s="63" t="str">
        <f>IF(ISBLANK(VLOOKUP($AA$11,Tables!$J$67:$T$120,3,FALSE)),"",IF($C65=1,VLOOKUP($AA$11,Tables!$J$67:$T$120,3,FALSE),IF($C65=2,VLOOKUP($AA$11,Tables!$R$67:$X$120,3,FALSE),"")))</f>
        <v>SF Yellow SF Blue</v>
      </c>
      <c r="AF66" s="63" t="str">
        <f>IF(ISBLANK(VLOOKUP($AA$9,Tables!$J$2:$P$55,3,FALSE)),"",IF($C67=1,VLOOKUP($AA$9,Tables!$J$2:$P$55,3,FALSE),IF($C67=2,VLOOKUP($AA$9,Tables!$R$2:$X$55,3,FALSE),"")))</f>
        <v>SF Red SF Orange</v>
      </c>
      <c r="AG66" s="63" t="str">
        <f>IF(ISBLANK(VLOOKUP($AA$10,Tables!$J$57:$P$65,3,FALSE)),"",IF($C67=1,VLOOKUP($AA$10,Tables!$J$57:$P$65,3,FALSE),IF($C67=2,VLOOKUP($AA$10,Tables!$J$57:$P$65,3,FALSE),"")))</f>
        <v>SF Purple</v>
      </c>
      <c r="AH66" s="63" t="str">
        <f>IF(ISBLANK(VLOOKUP($AA$11,Tables!$J$67:$T$120,3,FALSE)),"",IF($C67=1,VLOOKUP($AA$11,Tables!$J$67:$T$120,3,FALSE),IF($C67=2,VLOOKUP($AA$11,Tables!$R$67:$X$120,3,FALSE),"")))</f>
        <v>SF Yellow SF Blue</v>
      </c>
      <c r="AI66" s="63">
        <f>IF(ISBLANK(VLOOKUP($AA$9,Tables!$J$2:$P$55,3,FALSE)),"",IF($C69=1,VLOOKUP($AA$9,Tables!$J$2:$P$55,3,FALSE),IF($C69=2,VLOOKUP($AA$9,Tables!$R$2:$X$55,3,FALSE),"")))</f>
      </c>
      <c r="AJ66" s="63">
        <f>IF(ISBLANK(VLOOKUP($AA$10,Tables!$J$57:$P$65,3,FALSE)),"",IF($C69=1,VLOOKUP($AA$10,Tables!$J$57:$P$65,3,FALSE),IF($C69=2,VLOOKUP($AA$10,Tables!$J$57:$P$65,3,FALSE),"")))</f>
      </c>
      <c r="AK66" s="63">
        <f>IF(ISBLANK(VLOOKUP($AA$11,Tables!$J$67:$T$120,3,FALSE)),"",IF($C69=1,VLOOKUP($AA$11,Tables!$J$67:$T$120,3,FALSE),IF($C69=2,VLOOKUP($AA$11,Tables!$R$67:$X$120,3,FALSE),"")))</f>
      </c>
      <c r="AL66" s="63">
        <f>IF(ISBLANK(VLOOKUP($AA$9,Tables!$J$2:$P$55,3,FALSE)),"",IF($C71=1,VLOOKUP($AA$9,Tables!$J$2:$P$55,3,FALSE),IF($C71=2,VLOOKUP($AA$9,Tables!$R$2:$X$55,3,FALSE),"")))</f>
      </c>
      <c r="AM66" s="63">
        <f>IF(ISBLANK(VLOOKUP($AA$10,Tables!$J$57:$P$65,3,FALSE)),"",IF($C71=1,VLOOKUP($AA$10,Tables!$J$57:$P$65,3,FALSE),IF($C71=2,VLOOKUP($AA$10,Tables!$J$57:$P$65,3,FALSE),"")))</f>
      </c>
      <c r="AN66" s="63">
        <f>IF(ISBLANK(VLOOKUP($AA$11,Tables!$J$67:$T$120,3,FALSE)),"",IF($C71=1,VLOOKUP($AA$11,Tables!$J$67:$T$120,3,FALSE),IF($C71=2,VLOOKUP($AA$11,Tables!$R$67:$X$120,3,FALSE),"")))</f>
      </c>
      <c r="AO66" s="63">
        <f>IF(ISBLANK(VLOOKUP($AA$9,Tables!$J$2:$P$55,3,FALSE)),"",IF($C73=1,VLOOKUP($AA$9,Tables!$J$2:$P$55,3,FALSE),IF($C73=2,VLOOKUP($AA$9,Tables!$R$2:$X$55,3,FALSE),"")))</f>
      </c>
      <c r="AP66" s="63">
        <f>IF(ISBLANK(VLOOKUP($AA$10,Tables!$J$57:$P$65,3,FALSE)),"",IF($C73=1,VLOOKUP($AA$10,Tables!$J$57:$P$65,3,FALSE),IF($C73=2,VLOOKUP($AA$10,Tables!$J$57:$P$65,3,FALSE),"")))</f>
      </c>
      <c r="AQ66" s="63">
        <f>IF(ISBLANK(VLOOKUP($AA$11,Tables!$J$67:$T$120,3,FALSE)),"",IF($C73=1,VLOOKUP($AA$11,Tables!$J$67:$T$120,3,FALSE),IF($C73=2,VLOOKUP($AA$11,Tables!$R$67:$X$120,3,FALSE),"")))</f>
      </c>
      <c r="AR66" s="63">
        <f>IF(ISBLANK(VLOOKUP($AA$9,Tables!$J$2:$P$55,3,FALSE)),"",IF($C75=1,VLOOKUP($AA$9,Tables!$J$2:$P$55,3,FALSE),IF($C75=2,VLOOKUP($AA$9,Tables!$R$2:$X$55,3,FALSE),"")))</f>
      </c>
      <c r="AS66" s="63">
        <f>IF(ISBLANK(VLOOKUP($AA$10,Tables!$J$57:$P$65,3,FALSE)),"",IF($C75=1,VLOOKUP($AA$10,Tables!$J$57:$P$65,3,FALSE),IF($C75=2,VLOOKUP($AA$10,Tables!$J$57:$P$65,3,FALSE),"")))</f>
      </c>
      <c r="AT66" s="63">
        <f>IF(ISBLANK(VLOOKUP($AA$11,Tables!$J$67:$T$120,3,FALSE)),"",IF($C75=1,VLOOKUP($AA$11,Tables!$J$67:$T$120,3,FALSE),IF($C75=2,VLOOKUP($AA$11,Tables!$R$67:$X$120,3,FALSE),"")))</f>
      </c>
      <c r="AU66" s="63">
        <f>IF(ISBLANK(VLOOKUP($AA$9,Tables!$J$2:$P$55,3,FALSE)),"",IF($C77=1,VLOOKUP($AA$9,Tables!$J$2:$P$55,3,FALSE),IF($C77=2,VLOOKUP($AA$9,Tables!$R$2:$X$55,3,FALSE),"")))</f>
      </c>
      <c r="AV66" s="63">
        <f>IF(ISBLANK(VLOOKUP($AA$10,Tables!$J$57:$P$65,3,FALSE)),"",IF($C77=1,VLOOKUP($AA$10,Tables!$J$57:$P$65,3,FALSE),IF($C77=2,VLOOKUP($AA$10,Tables!$J$57:$P$65,3,FALSE),"")))</f>
      </c>
      <c r="AW66" s="63">
        <f>IF(ISBLANK(VLOOKUP($AA$11,Tables!$J$67:$T$120,3,FALSE)),"",IF($C77=1,VLOOKUP($AA$11,Tables!$J$67:$T$120,3,FALSE),IF($C77=2,VLOOKUP($AA$11,Tables!$R$67:$X$120,3,FALSE),"")))</f>
      </c>
    </row>
    <row r="67" spans="1:49" ht="17.25" customHeight="1">
      <c r="A67" s="37"/>
      <c r="B67" s="27"/>
      <c r="C67" s="36">
        <v>1</v>
      </c>
      <c r="D67" s="28">
        <v>3</v>
      </c>
      <c r="E67" s="28"/>
      <c r="F67" s="28"/>
      <c r="G67" s="28">
        <v>3</v>
      </c>
      <c r="H67" s="28"/>
      <c r="I67" s="28"/>
      <c r="J67" s="28">
        <v>2</v>
      </c>
      <c r="K67" s="28"/>
      <c r="L67" s="28"/>
      <c r="M67" s="47" t="s">
        <v>107</v>
      </c>
      <c r="N67" s="66">
        <v>37648</v>
      </c>
      <c r="O67" s="67">
        <v>37669</v>
      </c>
      <c r="P67" s="28"/>
      <c r="Q67" s="40" t="s">
        <v>121</v>
      </c>
      <c r="R67" s="29"/>
      <c r="S67" s="37"/>
      <c r="T67" s="62"/>
      <c r="U67" s="62"/>
      <c r="V67" s="62"/>
      <c r="W67" s="62"/>
      <c r="X67" s="62"/>
      <c r="Y67" s="62"/>
      <c r="Z67" s="62"/>
      <c r="AC67" s="63" t="str">
        <f>IF(ISBLANK(VLOOKUP($AA$9,Tables!$J$2:$P$55,4,FALSE)),"",IF($C65=1,VLOOKUP($AA$9,Tables!$J$2:$P$55,4,FALSE),IF($C65=2,VLOOKUP($AA$9,Tables!$R$2:$X$55,4,FALSE),"")))</f>
        <v>SF Red DF Orange</v>
      </c>
      <c r="AD67" s="63" t="str">
        <f>IF(ISBLANK(VLOOKUP($AA$10,Tables!$J$57:$P$65,4,FALSE)),"",IF($C65=1,VLOOKUP($AA$10,Tables!$J$57:$P$65,4,FALSE),IF($C65=2,VLOOKUP($AA$10,Tables!$J$57:$P$65,4,FALSE),"")))</f>
        <v>White</v>
      </c>
      <c r="AE67" s="63" t="str">
        <f>IF(ISBLANK(VLOOKUP($AA$11,Tables!$J$67:$T$120,4,FALSE)),"",IF($C65=1,VLOOKUP($AA$11,Tables!$J$67:$T$120,4,FALSE),IF($C65=2,VLOOKUP($AA$11,Tables!$R$67:$X$120,4,FALSE),"")))</f>
        <v>SF Yellow DF Blue</v>
      </c>
      <c r="AF67" s="63" t="str">
        <f>IF(ISBLANK(VLOOKUP($AA$9,Tables!$J$2:$P$55,4,FALSE)),"",IF($C67=1,VLOOKUP($AA$9,Tables!$J$2:$P$55,4,FALSE),IF($C67=2,VLOOKUP($AA$9,Tables!$R$2:$X$55,4,FALSE),"")))</f>
        <v>SF Red DF Orange</v>
      </c>
      <c r="AG67" s="63" t="str">
        <f>IF(ISBLANK(VLOOKUP($AA$10,Tables!$J$57:$P$65,4,FALSE)),"",IF($C67=1,VLOOKUP($AA$10,Tables!$J$57:$P$65,4,FALSE),IF($C67=2,VLOOKUP($AA$10,Tables!$J$57:$P$65,4,FALSE),"")))</f>
        <v>White</v>
      </c>
      <c r="AH67" s="63" t="str">
        <f>IF(ISBLANK(VLOOKUP($AA$11,Tables!$J$67:$T$120,4,FALSE)),"",IF($C67=1,VLOOKUP($AA$11,Tables!$J$67:$T$120,4,FALSE),IF($C67=2,VLOOKUP($AA$11,Tables!$R$67:$X$120,4,FALSE),"")))</f>
        <v>SF Yellow DF Blue</v>
      </c>
      <c r="AI67" s="63">
        <f>IF(ISBLANK(VLOOKUP($AA$9,Tables!$J$2:$P$55,4,FALSE)),"",IF($C69=1,VLOOKUP($AA$9,Tables!$J$2:$P$55,4,FALSE),IF($C69=2,VLOOKUP($AA$9,Tables!$R$2:$X$55,4,FALSE),"")))</f>
      </c>
      <c r="AJ67" s="63">
        <f>IF(ISBLANK(VLOOKUP($AA$10,Tables!$J$57:$P$65,4,FALSE)),"",IF($C69=1,VLOOKUP($AA$10,Tables!$J$57:$P$65,4,FALSE),IF($C69=2,VLOOKUP($AA$10,Tables!$J$57:$P$65,4,FALSE),"")))</f>
      </c>
      <c r="AK67" s="63">
        <f>IF(ISBLANK(VLOOKUP($AA$11,Tables!$J$67:$T$120,4,FALSE)),"",IF($C69=1,VLOOKUP($AA$11,Tables!$J$67:$T$120,4,FALSE),IF($C69=2,VLOOKUP($AA$11,Tables!$R$67:$X$120,4,FALSE),"")))</f>
      </c>
      <c r="AL67" s="63">
        <f>IF(ISBLANK(VLOOKUP($AA$9,Tables!$J$2:$P$55,4,FALSE)),"",IF($C71=1,VLOOKUP($AA$9,Tables!$J$2:$P$55,4,FALSE),IF($C71=2,VLOOKUP($AA$9,Tables!$R$2:$X$55,4,FALSE),"")))</f>
      </c>
      <c r="AM67" s="63">
        <f>IF(ISBLANK(VLOOKUP($AA$10,Tables!$J$57:$P$65,4,FALSE)),"",IF($C71=1,VLOOKUP($AA$10,Tables!$J$57:$P$65,4,FALSE),IF($C71=2,VLOOKUP($AA$10,Tables!$J$57:$P$65,4,FALSE),"")))</f>
      </c>
      <c r="AN67" s="63">
        <f>IF(ISBLANK(VLOOKUP($AA$11,Tables!$J$67:$T$120,4,FALSE)),"",IF($C71=1,VLOOKUP($AA$11,Tables!$J$67:$T$120,4,FALSE),IF($C71=2,VLOOKUP($AA$11,Tables!$R$67:$X$120,4,FALSE),"")))</f>
      </c>
      <c r="AO67" s="63">
        <f>IF(ISBLANK(VLOOKUP($AA$9,Tables!$J$2:$P$55,4,FALSE)),"",IF($C73=1,VLOOKUP($AA$9,Tables!$J$2:$P$55,4,FALSE),IF($C73=2,VLOOKUP($AA$9,Tables!$R$2:$X$55,4,FALSE),"")))</f>
      </c>
      <c r="AP67" s="63">
        <f>IF(ISBLANK(VLOOKUP($AA$10,Tables!$J$57:$P$65,4,FALSE)),"",IF($C73=1,VLOOKUP($AA$10,Tables!$J$57:$P$65,4,FALSE),IF($C73=2,VLOOKUP($AA$10,Tables!$J$57:$P$65,4,FALSE),"")))</f>
      </c>
      <c r="AQ67" s="63">
        <f>IF(ISBLANK(VLOOKUP($AA$11,Tables!$J$67:$T$120,4,FALSE)),"",IF($C73=1,VLOOKUP($AA$11,Tables!$J$67:$T$120,4,FALSE),IF($C73=2,VLOOKUP($AA$11,Tables!$R$67:$X$120,4,FALSE),"")))</f>
      </c>
      <c r="AR67" s="63">
        <f>IF(ISBLANK(VLOOKUP($AA$9,Tables!$J$2:$P$55,4,FALSE)),"",IF($C75=1,VLOOKUP($AA$9,Tables!$J$2:$P$55,4,FALSE),IF($C75=2,VLOOKUP($AA$9,Tables!$R$2:$X$55,4,FALSE),"")))</f>
      </c>
      <c r="AS67" s="63">
        <f>IF(ISBLANK(VLOOKUP($AA$10,Tables!$J$57:$P$65,4,FALSE)),"",IF($C75=1,VLOOKUP($AA$10,Tables!$J$57:$P$65,4,FALSE),IF($C75=2,VLOOKUP($AA$10,Tables!$J$57:$P$65,4,FALSE),"")))</f>
      </c>
      <c r="AT67" s="63">
        <f>IF(ISBLANK(VLOOKUP($AA$11,Tables!$J$67:$T$120,4,FALSE)),"",IF($C75=1,VLOOKUP($AA$11,Tables!$J$67:$T$120,4,FALSE),IF($C75=2,VLOOKUP($AA$11,Tables!$R$67:$X$120,4,FALSE),"")))</f>
      </c>
      <c r="AU67" s="63">
        <f>IF(ISBLANK(VLOOKUP($AA$9,Tables!$J$2:$P$55,4,FALSE)),"",IF($C77=1,VLOOKUP($AA$9,Tables!$J$2:$P$55,4,FALSE),IF($C77=2,VLOOKUP($AA$9,Tables!$R$2:$X$55,4,FALSE),"")))</f>
      </c>
      <c r="AV67" s="63">
        <f>IF(ISBLANK(VLOOKUP($AA$10,Tables!$J$57:$P$65,4,FALSE)),"",IF($C77=1,VLOOKUP($AA$10,Tables!$J$57:$P$65,4,FALSE),IF($C77=2,VLOOKUP($AA$10,Tables!$J$57:$P$65,4,FALSE),"")))</f>
      </c>
      <c r="AW67" s="63">
        <f>IF(ISBLANK(VLOOKUP($AA$11,Tables!$J$67:$T$120,4,FALSE)),"",IF($C77=1,VLOOKUP($AA$11,Tables!$J$67:$T$120,4,FALSE),IF($C77=2,VLOOKUP($AA$11,Tables!$R$67:$X$120,4,FALSE),"")))</f>
      </c>
    </row>
    <row r="68" spans="1:49" ht="17.25" customHeight="1">
      <c r="A68" s="37"/>
      <c r="B68" s="27"/>
      <c r="C68" s="36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40"/>
      <c r="R68" s="29"/>
      <c r="S68" s="37"/>
      <c r="T68" s="62"/>
      <c r="U68" s="62"/>
      <c r="V68" s="62"/>
      <c r="W68" s="62"/>
      <c r="X68" s="62"/>
      <c r="Y68" s="62"/>
      <c r="Z68" s="62"/>
      <c r="AC68" s="63" t="str">
        <f>IF(ISBLANK(VLOOKUP($AA$9,Tables!$J$2:$P$55,5,FALSE)),"",IF($C65=1,VLOOKUP($AA$9,Tables!$J$2:$P$55,5,FALSE),IF($C65=2,VLOOKUP($AA$9,Tables!$R$2:$X$55,5,FALSE),"")))</f>
        <v>Black</v>
      </c>
      <c r="AE68" s="63">
        <f>IF(ISBLANK(VLOOKUP($AA$11,Tables!$J$67:$T$120,5,FALSE)),"",IF($C65=1,VLOOKUP($AA$11,Tables!$J$67:$T$120,5,FALSE),IF($C65=2,VLOOKUP($AA$11,Tables!$R$67:$X$120,5,FALSE),"")))</f>
      </c>
      <c r="AF68" s="63" t="str">
        <f>IF(ISBLANK(VLOOKUP($AA$9,Tables!$J$2:$P$55,5,FALSE)),"",IF($C67=1,VLOOKUP($AA$9,Tables!$J$2:$P$55,5,FALSE),IF($C67=2,VLOOKUP($AA$9,Tables!$R$2:$X$55,5,FALSE),"")))</f>
        <v>Black</v>
      </c>
      <c r="AH68" s="63">
        <f>IF(ISBLANK(VLOOKUP($AA$11,Tables!$J$67:$T$120,5,FALSE)),"",IF($C67=1,VLOOKUP($AA$11,Tables!$J$67:$T$120,5,FALSE),IF($C67=2,VLOOKUP($AA$11,Tables!$R$67:$X$120,5,FALSE),"")))</f>
      </c>
      <c r="AI68" s="63">
        <f>IF(ISBLANK(VLOOKUP($AA$9,Tables!$J$2:$P$55,5,FALSE)),"",IF($C69=1,VLOOKUP($AA$9,Tables!$J$2:$P$55,5,FALSE),IF($C69=2,VLOOKUP($AA$9,Tables!$R$2:$X$55,5,FALSE),"")))</f>
      </c>
      <c r="AK68" s="63">
        <f>IF(ISBLANK(VLOOKUP($AA$11,Tables!$J$67:$T$120,5,FALSE)),"",IF($C69=1,VLOOKUP($AA$11,Tables!$J$67:$T$120,5,FALSE),IF($C69=2,VLOOKUP($AA$11,Tables!$R$67:$X$120,5,FALSE),"")))</f>
      </c>
      <c r="AL68" s="63">
        <f>IF(ISBLANK(VLOOKUP($AA$9,Tables!$J$2:$P$55,5,FALSE)),"",IF($C71=1,VLOOKUP($AA$9,Tables!$J$2:$P$55,5,FALSE),IF($C71=2,VLOOKUP($AA$9,Tables!$R$2:$X$55,5,FALSE),"")))</f>
      </c>
      <c r="AN68" s="63">
        <f>IF(ISBLANK(VLOOKUP($AA$11,Tables!$J$67:$T$120,5,FALSE)),"",IF($C71=1,VLOOKUP($AA$11,Tables!$J$67:$T$120,5,FALSE),IF($C71=2,VLOOKUP($AA$11,Tables!$R$67:$X$120,5,FALSE),"")))</f>
      </c>
      <c r="AO68" s="63">
        <f>IF(ISBLANK(VLOOKUP($AA$9,Tables!$J$2:$P$55,5,FALSE)),"",IF($C73=1,VLOOKUP($AA$9,Tables!$J$2:$P$55,5,FALSE),IF($C73=2,VLOOKUP($AA$9,Tables!$R$2:$X$55,5,FALSE),"")))</f>
      </c>
      <c r="AQ68" s="63">
        <f>IF(ISBLANK(VLOOKUP($AA$11,Tables!$J$67:$T$120,5,FALSE)),"",IF($C73=1,VLOOKUP($AA$11,Tables!$J$67:$T$120,5,FALSE),IF($C73=2,VLOOKUP($AA$11,Tables!$R$67:$X$120,5,FALSE),"")))</f>
      </c>
      <c r="AR68" s="63">
        <f>IF(ISBLANK(VLOOKUP($AA$9,Tables!$J$2:$P$55,5,FALSE)),"",IF($C75=1,VLOOKUP($AA$9,Tables!$J$2:$P$55,5,FALSE),IF($C75=2,VLOOKUP($AA$9,Tables!$R$2:$X$55,5,FALSE),"")))</f>
      </c>
      <c r="AT68" s="63">
        <f>IF(ISBLANK(VLOOKUP($AA$11,Tables!$J$67:$T$120,5,FALSE)),"",IF($C75=1,VLOOKUP($AA$11,Tables!$J$67:$T$120,5,FALSE),IF($C75=2,VLOOKUP($AA$11,Tables!$R$67:$X$120,5,FALSE),"")))</f>
      </c>
      <c r="AU68" s="63">
        <f>IF(ISBLANK(VLOOKUP($AA$9,Tables!$J$2:$P$55,5,FALSE)),"",IF($C77=1,VLOOKUP($AA$9,Tables!$J$2:$P$55,5,FALSE),IF($C77=2,VLOOKUP($AA$9,Tables!$R$2:$X$55,5,FALSE),"")))</f>
      </c>
      <c r="AW68" s="63">
        <f>IF(ISBLANK(VLOOKUP($AA$11,Tables!$J$67:$T$120,5,FALSE)),"",IF($C77=1,VLOOKUP($AA$11,Tables!$J$67:$T$120,5,FALSE),IF($C77=2,VLOOKUP($AA$11,Tables!$R$67:$X$120,5,FALSE),"")))</f>
      </c>
    </row>
    <row r="69" spans="1:49" ht="17.25" customHeight="1">
      <c r="A69" s="37"/>
      <c r="B69" s="27"/>
      <c r="C69" s="36">
        <v>3</v>
      </c>
      <c r="D69" s="28">
        <v>1</v>
      </c>
      <c r="E69" s="28"/>
      <c r="F69" s="28"/>
      <c r="G69" s="28">
        <v>1</v>
      </c>
      <c r="H69" s="28"/>
      <c r="I69" s="28"/>
      <c r="J69" s="28">
        <v>1</v>
      </c>
      <c r="K69" s="28"/>
      <c r="L69" s="28"/>
      <c r="M69" s="47"/>
      <c r="N69" s="66"/>
      <c r="O69" s="67"/>
      <c r="P69" s="28"/>
      <c r="Q69" s="40"/>
      <c r="R69" s="29"/>
      <c r="S69" s="37"/>
      <c r="T69" s="62"/>
      <c r="U69" s="62"/>
      <c r="V69" s="62"/>
      <c r="W69" s="62"/>
      <c r="X69" s="62"/>
      <c r="Y69" s="62"/>
      <c r="Z69" s="62"/>
      <c r="AC69" s="63" t="str">
        <f>IF(ISBLANK(VLOOKUP($AA$9,Tables!$J$2:$P$55,6,FALSE)),"",IF($C65=1,VLOOKUP($AA$9,Tables!$J$2:$P$55,6,FALSE),IF($C65=2,VLOOKUP($AA$9,Tables!$R$2:$X$55,6,FALSE),"")))</f>
        <v>Black SF Orange</v>
      </c>
      <c r="AE69" s="63">
        <f>IF(ISBLANK(VLOOKUP($AA$11,Tables!$J$67:$T$120,6,FALSE)),"",IF($C65=1,VLOOKUP($AA$11,Tables!$J$67:$T$120,6,FALSE),IF($C65=2,VLOOKUP($AA$11,Tables!$R$67:$X$120,6,FALSE),"")))</f>
      </c>
      <c r="AF69" s="63" t="str">
        <f>IF(ISBLANK(VLOOKUP($AA$9,Tables!$J$2:$P$55,6,FALSE)),"",IF($C67=1,VLOOKUP($AA$9,Tables!$J$2:$P$55,6,FALSE),IF($C67=2,VLOOKUP($AA$9,Tables!$R$2:$X$55,6,FALSE),"")))</f>
        <v>Black SF Orange</v>
      </c>
      <c r="AH69" s="63">
        <f>IF(ISBLANK(VLOOKUP($AA$11,Tables!$J$67:$T$120,6,FALSE)),"",IF($C67=1,VLOOKUP($AA$11,Tables!$J$67:$T$120,6,FALSE),IF($C67=2,VLOOKUP($AA$11,Tables!$R$67:$X$120,6,FALSE),"")))</f>
      </c>
      <c r="AI69" s="63">
        <f>IF(ISBLANK(VLOOKUP($AA$9,Tables!$J$2:$P$55,6,FALSE)),"",IF($C69=1,VLOOKUP($AA$9,Tables!$J$2:$P$55,6,FALSE),IF($C69=2,VLOOKUP($AA$9,Tables!$R$2:$X$55,6,FALSE),"")))</f>
      </c>
      <c r="AK69" s="63">
        <f>IF(ISBLANK(VLOOKUP($AA$11,Tables!$J$67:$T$120,6,FALSE)),"",IF($C69=1,VLOOKUP($AA$11,Tables!$J$67:$T$120,6,FALSE),IF($C69=2,VLOOKUP($AA$11,Tables!$R$67:$X$120,6,FALSE),"")))</f>
      </c>
      <c r="AL69" s="63">
        <f>IF(ISBLANK(VLOOKUP($AA$9,Tables!$J$2:$P$55,6,FALSE)),"",IF($C71=1,VLOOKUP($AA$9,Tables!$J$2:$P$55,6,FALSE),IF($C71=2,VLOOKUP($AA$9,Tables!$R$2:$X$55,6,FALSE),"")))</f>
      </c>
      <c r="AN69" s="63">
        <f>IF(ISBLANK(VLOOKUP($AA$11,Tables!$J$67:$T$120,6,FALSE)),"",IF($C71=1,VLOOKUP($AA$11,Tables!$J$67:$T$120,6,FALSE),IF($C71=2,VLOOKUP($AA$11,Tables!$R$67:$X$120,6,FALSE),"")))</f>
      </c>
      <c r="AO69" s="63">
        <f>IF(ISBLANK(VLOOKUP($AA$9,Tables!$J$2:$P$55,6,FALSE)),"",IF($C73=1,VLOOKUP($AA$9,Tables!$J$2:$P$55,6,FALSE),IF($C73=2,VLOOKUP($AA$9,Tables!$R$2:$X$55,6,FALSE),"")))</f>
      </c>
      <c r="AQ69" s="63">
        <f>IF(ISBLANK(VLOOKUP($AA$11,Tables!$J$67:$T$120,6,FALSE)),"",IF($C73=1,VLOOKUP($AA$11,Tables!$J$67:$T$120,6,FALSE),IF($C73=2,VLOOKUP($AA$11,Tables!$R$67:$X$120,6,FALSE),"")))</f>
      </c>
      <c r="AR69" s="63">
        <f>IF(ISBLANK(VLOOKUP($AA$9,Tables!$J$2:$P$55,6,FALSE)),"",IF($C75=1,VLOOKUP($AA$9,Tables!$J$2:$P$55,6,FALSE),IF($C75=2,VLOOKUP($AA$9,Tables!$R$2:$X$55,6,FALSE),"")))</f>
      </c>
      <c r="AT69" s="63">
        <f>IF(ISBLANK(VLOOKUP($AA$11,Tables!$J$67:$T$120,6,FALSE)),"",IF($C75=1,VLOOKUP($AA$11,Tables!$J$67:$T$120,6,FALSE),IF($C75=2,VLOOKUP($AA$11,Tables!$R$67:$X$120,6,FALSE),"")))</f>
      </c>
      <c r="AU69" s="63">
        <f>IF(ISBLANK(VLOOKUP($AA$9,Tables!$J$2:$P$55,6,FALSE)),"",IF($C77=1,VLOOKUP($AA$9,Tables!$J$2:$P$55,6,FALSE),IF($C77=2,VLOOKUP($AA$9,Tables!$R$2:$X$55,6,FALSE),"")))</f>
      </c>
      <c r="AW69" s="63">
        <f>IF(ISBLANK(VLOOKUP($AA$11,Tables!$J$67:$T$120,6,FALSE)),"",IF($C77=1,VLOOKUP($AA$11,Tables!$J$67:$T$120,6,FALSE),IF($C77=2,VLOOKUP($AA$11,Tables!$R$67:$X$120,6,FALSE),"")))</f>
      </c>
    </row>
    <row r="70" spans="1:49" ht="17.25" customHeight="1">
      <c r="A70" s="37"/>
      <c r="B70" s="27"/>
      <c r="C70" s="36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40"/>
      <c r="R70" s="29"/>
      <c r="S70" s="37"/>
      <c r="T70" s="62"/>
      <c r="U70" s="62"/>
      <c r="V70" s="62"/>
      <c r="W70" s="62"/>
      <c r="X70" s="62"/>
      <c r="Y70" s="62"/>
      <c r="Z70" s="62"/>
      <c r="AC70" s="63" t="str">
        <f>IF(ISBLANK(VLOOKUP($AA$9,Tables!$J$2:$P$55,7,FALSE)),"",IF($C65=1,VLOOKUP($AA$9,Tables!$J$2:$P$55,7,FALSE),IF($C65=2,VLOOKUP($AA$9,Tables!$R$2:$X$55,7,FALSE),"")))</f>
        <v>Black DF Orange (YTB)</v>
      </c>
      <c r="AE70" s="63">
        <f>IF(ISBLANK(VLOOKUP($AA$11,Tables!$J$67:$T$120,7,FALSE)),"",IF($C65=1,VLOOKUP($AA$11,Tables!$J$67:$T$120,7,FALSE),IF($C65=2,VLOOKUP($AA$11,Tables!$R$67:$X$120,7,FALSE),"")))</f>
      </c>
      <c r="AF70" s="63" t="str">
        <f>IF(ISBLANK(VLOOKUP($AA$9,Tables!$J$2:$P$55,7,FALSE)),"",IF($C67=1,VLOOKUP($AA$9,Tables!$J$2:$P$55,7,FALSE),IF($C67=2,VLOOKUP($AA$9,Tables!$R$2:$X$55,7,FALSE),"")))</f>
        <v>Black DF Orange (YTB)</v>
      </c>
      <c r="AH70" s="63">
        <f>IF(ISBLANK(VLOOKUP($AA$11,Tables!$J$67:$T$120,7,FALSE)),"",IF($C67=1,VLOOKUP($AA$11,Tables!$J$67:$T$120,7,FALSE),IF($C67=2,VLOOKUP($AA$11,Tables!$R$67:$X$120,7,FALSE),"")))</f>
      </c>
      <c r="AI70" s="63">
        <f>IF(ISBLANK(VLOOKUP($AA$9,Tables!$J$2:$P$55,7,FALSE)),"",IF($C69=1,VLOOKUP($AA$9,Tables!$J$2:$P$55,7,FALSE),IF($C69=2,VLOOKUP($AA$9,Tables!$R$2:$X$55,7,FALSE),"")))</f>
      </c>
      <c r="AK70" s="63">
        <f>IF(ISBLANK(VLOOKUP($AA$11,Tables!$J$67:$T$120,7,FALSE)),"",IF($C69=1,VLOOKUP($AA$11,Tables!$J$67:$T$120,7,FALSE),IF($C69=2,VLOOKUP($AA$11,Tables!$R$67:$X$120,7,FALSE),"")))</f>
      </c>
      <c r="AL70" s="63">
        <f>IF(ISBLANK(VLOOKUP($AA$9,Tables!$J$2:$P$55,7,FALSE)),"",IF($C71=1,VLOOKUP($AA$9,Tables!$J$2:$P$55,7,FALSE),IF($C71=2,VLOOKUP($AA$9,Tables!$R$2:$X$55,7,FALSE),"")))</f>
      </c>
      <c r="AN70" s="63">
        <f>IF(ISBLANK(VLOOKUP($AA$11,Tables!$J$67:$T$120,7,FALSE)),"",IF($C71=1,VLOOKUP($AA$11,Tables!$J$67:$T$120,7,FALSE),IF($C71=2,VLOOKUP($AA$11,Tables!$R$67:$X$120,7,FALSE),"")))</f>
      </c>
      <c r="AO70" s="63">
        <f>IF(ISBLANK(VLOOKUP($AA$9,Tables!$J$2:$P$55,7,FALSE)),"",IF($C73=1,VLOOKUP($AA$9,Tables!$J$2:$P$55,7,FALSE),IF($C73=2,VLOOKUP($AA$9,Tables!$R$2:$X$55,7,FALSE),"")))</f>
      </c>
      <c r="AQ70" s="63">
        <f>IF(ISBLANK(VLOOKUP($AA$11,Tables!$J$67:$T$120,7,FALSE)),"",IF($C73=1,VLOOKUP($AA$11,Tables!$J$67:$T$120,7,FALSE),IF($C73=2,VLOOKUP($AA$11,Tables!$R$67:$X$120,7,FALSE),"")))</f>
      </c>
      <c r="AR70" s="63">
        <f>IF(ISBLANK(VLOOKUP($AA$9,Tables!$J$2:$P$55,7,FALSE)),"",IF($C75=1,VLOOKUP($AA$9,Tables!$J$2:$P$55,7,FALSE),IF($C75=2,VLOOKUP($AA$9,Tables!$R$2:$X$55,7,FALSE),"")))</f>
      </c>
      <c r="AT70" s="63">
        <f>IF(ISBLANK(VLOOKUP($AA$11,Tables!$J$67:$T$120,7,FALSE)),"",IF($C75=1,VLOOKUP($AA$11,Tables!$J$67:$T$120,7,FALSE),IF($C75=2,VLOOKUP($AA$11,Tables!$R$67:$X$120,7,FALSE),"")))</f>
      </c>
      <c r="AU70" s="63">
        <f>IF(ISBLANK(VLOOKUP($AA$9,Tables!$J$2:$P$55,7,FALSE)),"",IF($C77=1,VLOOKUP($AA$9,Tables!$J$2:$P$55,7,FALSE),IF($C77=2,VLOOKUP($AA$9,Tables!$R$2:$X$55,7,FALSE),"")))</f>
      </c>
      <c r="AW70" s="63">
        <f>IF(ISBLANK(VLOOKUP($AA$11,Tables!$J$67:$T$120,7,FALSE)),"",IF($C77=1,VLOOKUP($AA$11,Tables!$J$67:$T$120,7,FALSE),IF($C77=2,VLOOKUP($AA$11,Tables!$R$67:$X$120,7,FALSE),"")))</f>
      </c>
    </row>
    <row r="71" spans="1:28" ht="17.25" customHeight="1">
      <c r="A71" s="37"/>
      <c r="B71" s="27"/>
      <c r="C71" s="36">
        <v>3</v>
      </c>
      <c r="D71" s="28">
        <v>1</v>
      </c>
      <c r="E71" s="28"/>
      <c r="F71" s="28"/>
      <c r="G71" s="28">
        <v>1</v>
      </c>
      <c r="H71" s="28"/>
      <c r="I71" s="28"/>
      <c r="J71" s="28">
        <v>1</v>
      </c>
      <c r="K71" s="28"/>
      <c r="L71" s="28"/>
      <c r="M71" s="47"/>
      <c r="N71" s="66"/>
      <c r="O71" s="67"/>
      <c r="P71" s="28"/>
      <c r="Q71" s="40"/>
      <c r="R71" s="29"/>
      <c r="S71" s="37"/>
      <c r="T71" s="62"/>
      <c r="U71" s="62"/>
      <c r="V71" s="62"/>
      <c r="W71" s="62"/>
      <c r="X71" s="62"/>
      <c r="Y71" s="62"/>
      <c r="Z71" s="62"/>
      <c r="AB71" s="64"/>
    </row>
    <row r="72" spans="1:28" ht="17.25" customHeight="1">
      <c r="A72" s="37"/>
      <c r="B72" s="27"/>
      <c r="C72" s="36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40"/>
      <c r="R72" s="29"/>
      <c r="S72" s="37"/>
      <c r="T72" s="62"/>
      <c r="U72" s="62"/>
      <c r="V72" s="62"/>
      <c r="W72" s="62"/>
      <c r="X72" s="62"/>
      <c r="Y72" s="62"/>
      <c r="Z72" s="62"/>
      <c r="AB72" s="64"/>
    </row>
    <row r="73" spans="1:28" ht="17.25" customHeight="1">
      <c r="A73" s="37"/>
      <c r="B73" s="27"/>
      <c r="C73" s="36">
        <v>3</v>
      </c>
      <c r="D73" s="28">
        <v>1</v>
      </c>
      <c r="E73" s="28"/>
      <c r="F73" s="28"/>
      <c r="G73" s="28">
        <v>1</v>
      </c>
      <c r="H73" s="28"/>
      <c r="I73" s="28"/>
      <c r="J73" s="28">
        <v>1</v>
      </c>
      <c r="K73" s="28"/>
      <c r="L73" s="28"/>
      <c r="M73" s="47"/>
      <c r="N73" s="48"/>
      <c r="O73" s="49"/>
      <c r="P73" s="28"/>
      <c r="Q73" s="40"/>
      <c r="R73" s="29"/>
      <c r="S73" s="37"/>
      <c r="T73" s="62"/>
      <c r="U73" s="62"/>
      <c r="V73" s="62"/>
      <c r="W73" s="62"/>
      <c r="X73" s="62"/>
      <c r="Y73" s="62"/>
      <c r="Z73" s="62"/>
      <c r="AB73" s="64"/>
    </row>
    <row r="74" spans="1:28" ht="17.25" customHeight="1">
      <c r="A74" s="37"/>
      <c r="B74" s="27"/>
      <c r="C74" s="36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40"/>
      <c r="R74" s="29"/>
      <c r="S74" s="37"/>
      <c r="T74" s="62"/>
      <c r="U74" s="62"/>
      <c r="V74" s="62"/>
      <c r="W74" s="62"/>
      <c r="X74" s="62"/>
      <c r="Y74" s="62"/>
      <c r="Z74" s="62"/>
      <c r="AB74" s="64"/>
    </row>
    <row r="75" spans="1:26" ht="17.25" customHeight="1">
      <c r="A75" s="37"/>
      <c r="B75" s="27"/>
      <c r="C75" s="36">
        <v>3</v>
      </c>
      <c r="D75" s="28">
        <v>1</v>
      </c>
      <c r="E75" s="28"/>
      <c r="F75" s="28"/>
      <c r="G75" s="28">
        <v>1</v>
      </c>
      <c r="H75" s="28"/>
      <c r="I75" s="28"/>
      <c r="J75" s="28">
        <v>1</v>
      </c>
      <c r="K75" s="28"/>
      <c r="L75" s="28"/>
      <c r="M75" s="47"/>
      <c r="N75" s="48"/>
      <c r="O75" s="49"/>
      <c r="P75" s="28"/>
      <c r="Q75" s="40"/>
      <c r="R75" s="29"/>
      <c r="S75" s="37"/>
      <c r="T75" s="62"/>
      <c r="U75" s="62"/>
      <c r="V75" s="62"/>
      <c r="W75" s="62"/>
      <c r="X75" s="62"/>
      <c r="Y75" s="62"/>
      <c r="Z75" s="62"/>
    </row>
    <row r="76" spans="1:26" ht="17.25" customHeight="1">
      <c r="A76" s="37"/>
      <c r="B76" s="27"/>
      <c r="C76" s="36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40"/>
      <c r="R76" s="29"/>
      <c r="S76" s="37"/>
      <c r="T76" s="62"/>
      <c r="U76" s="62"/>
      <c r="V76" s="62"/>
      <c r="W76" s="62"/>
      <c r="X76" s="62"/>
      <c r="Y76" s="62"/>
      <c r="Z76" s="62"/>
    </row>
    <row r="77" spans="1:26" ht="17.25" customHeight="1">
      <c r="A77" s="37"/>
      <c r="B77" s="27"/>
      <c r="C77" s="36">
        <v>3</v>
      </c>
      <c r="D77" s="28">
        <v>1</v>
      </c>
      <c r="E77" s="28"/>
      <c r="F77" s="28"/>
      <c r="G77" s="28">
        <v>1</v>
      </c>
      <c r="H77" s="28"/>
      <c r="I77" s="28"/>
      <c r="J77" s="28">
        <v>1</v>
      </c>
      <c r="K77" s="28"/>
      <c r="L77" s="28"/>
      <c r="M77" s="47"/>
      <c r="N77" s="48"/>
      <c r="O77" s="49"/>
      <c r="P77" s="28"/>
      <c r="Q77" s="40"/>
      <c r="R77" s="29"/>
      <c r="S77" s="37"/>
      <c r="T77" s="62"/>
      <c r="U77" s="62"/>
      <c r="V77" s="62"/>
      <c r="W77" s="62"/>
      <c r="X77" s="62"/>
      <c r="Y77" s="62"/>
      <c r="Z77" s="62"/>
    </row>
    <row r="78" spans="1:26" ht="17.25" customHeight="1">
      <c r="A78" s="37"/>
      <c r="B78" s="27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41"/>
      <c r="R78" s="29"/>
      <c r="S78" s="37"/>
      <c r="T78" s="62"/>
      <c r="U78" s="62"/>
      <c r="V78" s="62"/>
      <c r="W78" s="62"/>
      <c r="X78" s="62"/>
      <c r="Y78" s="62"/>
      <c r="Z78" s="62"/>
    </row>
    <row r="79" spans="1:26" ht="6" customHeight="1" thickBot="1">
      <c r="A79" s="37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3"/>
      <c r="S79" s="37"/>
      <c r="T79" s="62"/>
      <c r="U79" s="62"/>
      <c r="V79" s="62"/>
      <c r="W79" s="62"/>
      <c r="X79" s="62"/>
      <c r="Y79" s="62"/>
      <c r="Z79" s="62"/>
    </row>
    <row r="80" ht="13.5" thickBot="1"/>
    <row r="81" spans="1:26" ht="5.25" customHeight="1">
      <c r="A81" s="37"/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6"/>
      <c r="S81" s="37"/>
      <c r="T81" s="62"/>
      <c r="U81" s="62"/>
      <c r="V81" s="62"/>
      <c r="W81" s="62"/>
      <c r="X81" s="62"/>
      <c r="Y81" s="62"/>
      <c r="Z81" s="62"/>
    </row>
    <row r="82" spans="1:26" ht="16.5" customHeight="1">
      <c r="A82" s="37"/>
      <c r="B82" s="27"/>
      <c r="C82" s="38" t="s">
        <v>59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9"/>
      <c r="S82" s="37"/>
      <c r="T82" s="62"/>
      <c r="U82" s="62"/>
      <c r="V82" s="62"/>
      <c r="W82" s="62"/>
      <c r="X82" s="62"/>
      <c r="Y82" s="62"/>
      <c r="Z82" s="62"/>
    </row>
    <row r="83" spans="1:26" ht="16.5" customHeight="1">
      <c r="A83" s="37"/>
      <c r="B83" s="27"/>
      <c r="C83" s="28" t="s">
        <v>53</v>
      </c>
      <c r="D83" s="78"/>
      <c r="E83" s="46"/>
      <c r="F83" s="44" t="s">
        <v>60</v>
      </c>
      <c r="G83" s="28"/>
      <c r="H83" s="28"/>
      <c r="I83" s="69"/>
      <c r="J83" s="28"/>
      <c r="K83" s="50" t="s">
        <v>54</v>
      </c>
      <c r="L83" s="51"/>
      <c r="M83" s="75">
        <f>IF(ISERROR($I83/$E84),"",$I83/$E84)</f>
      </c>
      <c r="N83" s="45" t="s">
        <v>62</v>
      </c>
      <c r="O83" s="76"/>
      <c r="P83" s="70"/>
      <c r="Q83" s="34"/>
      <c r="R83" s="29"/>
      <c r="S83" s="37"/>
      <c r="T83" s="62"/>
      <c r="U83" s="62"/>
      <c r="V83" s="62"/>
      <c r="W83" s="62"/>
      <c r="X83" s="62"/>
      <c r="Y83" s="62"/>
      <c r="Z83" s="62"/>
    </row>
    <row r="84" spans="1:26" ht="16.5" customHeight="1">
      <c r="A84" s="37"/>
      <c r="B84" s="27"/>
      <c r="C84" s="28" t="s">
        <v>55</v>
      </c>
      <c r="D84" s="36"/>
      <c r="E84" s="42"/>
      <c r="F84" s="28" t="s">
        <v>61</v>
      </c>
      <c r="G84" s="28"/>
      <c r="H84" s="28"/>
      <c r="I84" s="42"/>
      <c r="J84" s="28"/>
      <c r="K84" s="53" t="s">
        <v>56</v>
      </c>
      <c r="L84" s="61"/>
      <c r="M84" s="74">
        <f>IF(ISERROR($I84/$I83),"",$I84/$I83)</f>
      </c>
      <c r="N84" s="45" t="s">
        <v>63</v>
      </c>
      <c r="O84" s="77"/>
      <c r="P84" s="72"/>
      <c r="Q84" s="35"/>
      <c r="R84" s="29"/>
      <c r="S84" s="37"/>
      <c r="T84" s="62"/>
      <c r="U84" s="62"/>
      <c r="V84" s="62"/>
      <c r="W84" s="62"/>
      <c r="X84" s="62"/>
      <c r="Y84" s="62"/>
      <c r="Z84" s="62"/>
    </row>
    <row r="85" spans="1:34" ht="6" customHeight="1">
      <c r="A85" s="37"/>
      <c r="B85" s="27"/>
      <c r="C85" s="28"/>
      <c r="D85" s="36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9"/>
      <c r="S85" s="37"/>
      <c r="T85" s="62"/>
      <c r="U85" s="62"/>
      <c r="V85" s="62"/>
      <c r="W85" s="62"/>
      <c r="X85" s="62"/>
      <c r="Y85" s="62"/>
      <c r="Z85" s="62"/>
      <c r="AB85" s="64"/>
      <c r="AE85" s="64"/>
      <c r="AH85" s="64"/>
    </row>
    <row r="86" spans="1:49" ht="25.5">
      <c r="A86" s="37"/>
      <c r="B86" s="27"/>
      <c r="C86" s="28" t="s">
        <v>18</v>
      </c>
      <c r="D86" s="28" t="s">
        <v>14</v>
      </c>
      <c r="E86" s="28"/>
      <c r="F86" s="28"/>
      <c r="G86" s="28" t="s">
        <v>15</v>
      </c>
      <c r="H86" s="28"/>
      <c r="I86" s="28"/>
      <c r="J86" s="28" t="s">
        <v>16</v>
      </c>
      <c r="K86" s="28"/>
      <c r="L86" s="28"/>
      <c r="M86" s="30" t="s">
        <v>50</v>
      </c>
      <c r="N86" s="30" t="s">
        <v>51</v>
      </c>
      <c r="O86" s="30" t="s">
        <v>52</v>
      </c>
      <c r="P86" s="30"/>
      <c r="Q86" s="28" t="s">
        <v>17</v>
      </c>
      <c r="R86" s="29"/>
      <c r="S86" s="37"/>
      <c r="T86" s="62"/>
      <c r="U86" s="62"/>
      <c r="V86" s="62"/>
      <c r="W86" s="62"/>
      <c r="X86" s="62"/>
      <c r="Y86" s="62"/>
      <c r="Z86" s="62"/>
      <c r="AB86" s="64"/>
      <c r="AC86" s="65" t="s">
        <v>41</v>
      </c>
      <c r="AD86" s="65"/>
      <c r="AE86" s="65"/>
      <c r="AF86" s="65" t="s">
        <v>42</v>
      </c>
      <c r="AG86" s="65"/>
      <c r="AH86" s="65"/>
      <c r="AI86" s="65" t="s">
        <v>43</v>
      </c>
      <c r="AJ86" s="65"/>
      <c r="AK86" s="65"/>
      <c r="AL86" s="65" t="s">
        <v>44</v>
      </c>
      <c r="AM86" s="65"/>
      <c r="AN86" s="65"/>
      <c r="AO86" s="65" t="s">
        <v>45</v>
      </c>
      <c r="AP86" s="65"/>
      <c r="AQ86" s="65"/>
      <c r="AR86" s="65" t="s">
        <v>46</v>
      </c>
      <c r="AS86" s="65"/>
      <c r="AT86" s="65"/>
      <c r="AU86" s="65" t="s">
        <v>47</v>
      </c>
      <c r="AV86" s="65"/>
      <c r="AW86" s="65"/>
    </row>
    <row r="87" spans="1:49" ht="16.5" customHeight="1">
      <c r="A87" s="37"/>
      <c r="B87" s="27"/>
      <c r="C87" s="36">
        <v>3</v>
      </c>
      <c r="D87" s="28">
        <v>1</v>
      </c>
      <c r="E87" s="28"/>
      <c r="F87" s="28"/>
      <c r="G87" s="28">
        <v>1</v>
      </c>
      <c r="H87" s="28"/>
      <c r="I87" s="28"/>
      <c r="J87" s="28">
        <v>1</v>
      </c>
      <c r="K87" s="28"/>
      <c r="L87" s="28"/>
      <c r="M87" s="47"/>
      <c r="N87" s="66"/>
      <c r="O87" s="67"/>
      <c r="P87" s="28"/>
      <c r="Q87" s="39"/>
      <c r="R87" s="29"/>
      <c r="S87" s="37"/>
      <c r="T87" s="62"/>
      <c r="U87" s="62"/>
      <c r="V87" s="62"/>
      <c r="W87" s="62"/>
      <c r="X87" s="62"/>
      <c r="Y87" s="62"/>
      <c r="Z87" s="62"/>
      <c r="AC87" s="63">
        <f>IF(ISBLANK(VLOOKUP($AA$9,Tables!$J$2:$P$55,2,FALSE)),"",IF($C87=1,VLOOKUP($AA$9,Tables!$J$2:$P$55,2,FALSE),IF($C87=2,VLOOKUP($AA$9,Tables!$R$2:$X$55,2,FALSE),"")))</f>
      </c>
      <c r="AD87" s="63">
        <f>IF(ISBLANK(VLOOKUP($AA$10,Tables!$J$57:$P$65,2,FALSE)),"",IF($C87=1,VLOOKUP($AA$10,Tables!$J$57:$P$65,2,FALSE),IF($C87=2,VLOOKUP($AA$10,Tables!$J$57:$P$65,2,FALSE),"")))</f>
      </c>
      <c r="AE87" s="63">
        <f>IF(ISBLANK(VLOOKUP($AA$11,Tables!$J$67:$T$120,2,FALSE)),"",IF($C87=1,VLOOKUP($AA$11,Tables!$J$67:$T$120,2,FALSE),IF($C87=2,VLOOKUP($AA$11,Tables!$R$67:$X$120,2,FALSE),"")))</f>
      </c>
      <c r="AF87" s="63">
        <f>IF(ISBLANK(VLOOKUP($AA$9,Tables!$J$2:$P$55,2,FALSE)),"",IF($C89=1,VLOOKUP($AA$9,Tables!$J$2:$P$55,2,FALSE),IF($C89=2,VLOOKUP($AA$9,Tables!$R$2:$X$55,2,FALSE),"")))</f>
      </c>
      <c r="AG87" s="63">
        <f>IF(ISBLANK(VLOOKUP($AA$10,Tables!$J$57:$P$65,2,FALSE)),"",IF($C89=1,VLOOKUP($AA$10,Tables!$J$57:$P$65,2,FALSE),IF($C89=2,VLOOKUP($AA$10,Tables!$J$57:$P$65,2,FALSE),"")))</f>
      </c>
      <c r="AH87" s="63">
        <f>IF(ISBLANK(VLOOKUP($AA$11,Tables!$J$67:$T$120,2,FALSE)),"",IF($C89=1,VLOOKUP($AA$11,Tables!$J$67:$T$120,2,FALSE),IF($C89=2,VLOOKUP($AA$11,Tables!$R$67:$X$120,2,FALSE),"")))</f>
      </c>
      <c r="AI87" s="63">
        <f>IF(ISBLANK(VLOOKUP($AA$9,Tables!$J$2:$P$55,2,FALSE)),"",IF($C91=1,VLOOKUP($AA$9,Tables!$J$2:$P$55,2,FALSE),IF($C91=2,VLOOKUP($AA$9,Tables!$R$2:$X$55,2,FALSE),"")))</f>
      </c>
      <c r="AJ87" s="63">
        <f>IF(ISBLANK(VLOOKUP($AA$10,Tables!$J$57:$P$65,2,FALSE)),"",IF($C91=1,VLOOKUP($AA$10,Tables!$J$57:$P$65,2,FALSE),IF($C91=2,VLOOKUP($AA$10,Tables!$J$57:$P$65,2,FALSE),"")))</f>
      </c>
      <c r="AK87" s="63">
        <f>IF(ISBLANK(VLOOKUP($AA$11,Tables!$J$67:$T$120,2,FALSE)),"",IF($C91=1,VLOOKUP($AA$11,Tables!$J$67:$T$120,2,FALSE),IF($C91=2,VLOOKUP($AA$11,Tables!$R$67:$X$120,2,FALSE),"")))</f>
      </c>
      <c r="AL87" s="63">
        <f>IF(ISBLANK(VLOOKUP($AA$9,Tables!$J$2:$P$55,2,FALSE)),"",IF($C93=1,VLOOKUP($AA$9,Tables!$J$2:$P$55,2,FALSE),IF($C93=2,VLOOKUP($AA$9,Tables!$R$2:$X$55,2,FALSE),"")))</f>
      </c>
      <c r="AM87" s="63">
        <f>IF(ISBLANK(VLOOKUP($AA$10,Tables!$J$57:$P$65,2,FALSE)),"",IF($C93=1,VLOOKUP($AA$10,Tables!$J$57:$P$65,2,FALSE),IF($C93=2,VLOOKUP($AA$10,Tables!$J$57:$P$65,2,FALSE),"")))</f>
      </c>
      <c r="AN87" s="63">
        <f>IF(ISBLANK(VLOOKUP($AA$11,Tables!$J$67:$T$120,2,FALSE)),"",IF($C93=1,VLOOKUP($AA$11,Tables!$J$67:$T$120,2,FALSE),IF($C93=2,VLOOKUP($AA$11,Tables!$R$67:$X$120,2,FALSE),"")))</f>
      </c>
      <c r="AO87" s="63">
        <f>IF(ISBLANK(VLOOKUP($AA$9,Tables!$J$2:$P$55,2,FALSE)),"",IF($C95=1,VLOOKUP($AA$9,Tables!$J$2:$P$55,2,FALSE),IF($C95=2,VLOOKUP($AA$9,Tables!$R$2:$X$55,2,FALSE),"")))</f>
      </c>
      <c r="AP87" s="63">
        <f>IF(ISBLANK(VLOOKUP($AA$10,Tables!$J$57:$P$65,2,FALSE)),"",IF($C95=1,VLOOKUP($AA$10,Tables!$J$57:$P$65,2,FALSE),IF($C95=2,VLOOKUP($AA$10,Tables!$J$57:$P$65,2,FALSE),"")))</f>
      </c>
      <c r="AQ87" s="63">
        <f>IF(ISBLANK(VLOOKUP($AA$11,Tables!$J$67:$T$120,2,FALSE)),"",IF($C95=1,VLOOKUP($AA$11,Tables!$J$67:$T$120,2,FALSE),IF($C95=2,VLOOKUP($AA$11,Tables!$R$67:$X$120,2,FALSE),"")))</f>
      </c>
      <c r="AR87" s="63">
        <f>IF(ISBLANK(VLOOKUP($AA$9,Tables!$J$2:$P$55,2,FALSE)),"",IF($C97=1,VLOOKUP($AA$9,Tables!$J$2:$P$55,2,FALSE),IF($C97=2,VLOOKUP($AA$9,Tables!$R$2:$X$55,2,FALSE),"")))</f>
      </c>
      <c r="AS87" s="63">
        <f>IF(ISBLANK(VLOOKUP($AA$10,Tables!$J$57:$P$65,2,FALSE)),"",IF($C97=1,VLOOKUP($AA$10,Tables!$J$57:$P$65,2,FALSE),IF($C97=2,VLOOKUP($AA$10,Tables!$J$57:$P$65,2,FALSE),"")))</f>
      </c>
      <c r="AT87" s="63">
        <f>IF(ISBLANK(VLOOKUP($AA$11,Tables!$J$67:$T$120,2,FALSE)),"",IF($C97=1,VLOOKUP($AA$11,Tables!$J$67:$T$120,2,FALSE),IF($C97=2,VLOOKUP($AA$11,Tables!$R$67:$X$120,2,FALSE),"")))</f>
      </c>
      <c r="AU87" s="63">
        <f>IF(ISBLANK(VLOOKUP($AA$9,Tables!$J$2:$P$55,2,FALSE)),"",IF($C99=1,VLOOKUP($AA$9,Tables!$J$2:$P$55,2,FALSE),IF($C99=2,VLOOKUP($AA$9,Tables!$R$2:$X$55,2,FALSE),"")))</f>
      </c>
      <c r="AV87" s="63">
        <f>IF(ISBLANK(VLOOKUP($AA$10,Tables!$J$57:$P$65,2,FALSE)),"",IF($C99=1,VLOOKUP($AA$10,Tables!$J$57:$P$65,2,FALSE),IF($C99=2,VLOOKUP($AA$10,Tables!$J$57:$P$65,2,FALSE),"")))</f>
      </c>
      <c r="AW87" s="63">
        <f>IF(ISBLANK(VLOOKUP($AA$11,Tables!$J$67:$T$120,2,FALSE)),"",IF($C99=1,VLOOKUP($AA$11,Tables!$J$67:$T$120,2,FALSE),IF($C99=2,VLOOKUP($AA$11,Tables!$R$67:$X$120,2,FALSE),"")))</f>
      </c>
    </row>
    <row r="88" spans="1:49" ht="16.5" customHeight="1">
      <c r="A88" s="37"/>
      <c r="B88" s="27"/>
      <c r="C88" s="36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40"/>
      <c r="R88" s="29"/>
      <c r="S88" s="37"/>
      <c r="T88" s="62"/>
      <c r="U88" s="62"/>
      <c r="V88" s="62"/>
      <c r="W88" s="62"/>
      <c r="X88" s="62"/>
      <c r="Y88" s="62"/>
      <c r="Z88" s="62"/>
      <c r="AC88" s="63">
        <f>IF(ISBLANK(VLOOKUP($AA$9,Tables!$J$2:$P$55,3,FALSE)),"",IF($C87=1,VLOOKUP($AA$9,Tables!$J$2:$P$55,3,FALSE),IF($C87=2,VLOOKUP($AA$9,Tables!$R$2:$X$55,3,FALSE),"")))</f>
      </c>
      <c r="AD88" s="63">
        <f>IF(ISBLANK(VLOOKUP($AA$10,Tables!$J$57:$P$65,3,FALSE)),"",IF($C87=1,VLOOKUP($AA$10,Tables!$J$57:$P$65,3,FALSE),IF($C87=2,VLOOKUP($AA$10,Tables!$J$57:$P$65,3,FALSE),"")))</f>
      </c>
      <c r="AE88" s="63">
        <f>IF(ISBLANK(VLOOKUP($AA$11,Tables!$J$67:$T$120,3,FALSE)),"",IF($C87=1,VLOOKUP($AA$11,Tables!$J$67:$T$120,3,FALSE),IF($C87=2,VLOOKUP($AA$11,Tables!$R$67:$X$120,3,FALSE),"")))</f>
      </c>
      <c r="AF88" s="63">
        <f>IF(ISBLANK(VLOOKUP($AA$9,Tables!$J$2:$P$55,3,FALSE)),"",IF($C89=1,VLOOKUP($AA$9,Tables!$J$2:$P$55,3,FALSE),IF($C89=2,VLOOKUP($AA$9,Tables!$R$2:$X$55,3,FALSE),"")))</f>
      </c>
      <c r="AG88" s="63">
        <f>IF(ISBLANK(VLOOKUP($AA$10,Tables!$J$57:$P$65,3,FALSE)),"",IF($C89=1,VLOOKUP($AA$10,Tables!$J$57:$P$65,3,FALSE),IF($C89=2,VLOOKUP($AA$10,Tables!$J$57:$P$65,3,FALSE),"")))</f>
      </c>
      <c r="AH88" s="63">
        <f>IF(ISBLANK(VLOOKUP($AA$11,Tables!$J$67:$T$120,3,FALSE)),"",IF($C89=1,VLOOKUP($AA$11,Tables!$J$67:$T$120,3,FALSE),IF($C89=2,VLOOKUP($AA$11,Tables!$R$67:$X$120,3,FALSE),"")))</f>
      </c>
      <c r="AI88" s="63">
        <f>IF(ISBLANK(VLOOKUP($AA$9,Tables!$J$2:$P$55,3,FALSE)),"",IF($C91=1,VLOOKUP($AA$9,Tables!$J$2:$P$55,3,FALSE),IF($C91=2,VLOOKUP($AA$9,Tables!$R$2:$X$55,3,FALSE),"")))</f>
      </c>
      <c r="AJ88" s="63">
        <f>IF(ISBLANK(VLOOKUP($AA$10,Tables!$J$57:$P$65,3,FALSE)),"",IF($C91=1,VLOOKUP($AA$10,Tables!$J$57:$P$65,3,FALSE),IF($C91=2,VLOOKUP($AA$10,Tables!$J$57:$P$65,3,FALSE),"")))</f>
      </c>
      <c r="AK88" s="63">
        <f>IF(ISBLANK(VLOOKUP($AA$11,Tables!$J$67:$T$120,3,FALSE)),"",IF($C91=1,VLOOKUP($AA$11,Tables!$J$67:$T$120,3,FALSE),IF($C91=2,VLOOKUP($AA$11,Tables!$R$67:$X$120,3,FALSE),"")))</f>
      </c>
      <c r="AL88" s="63">
        <f>IF(ISBLANK(VLOOKUP($AA$9,Tables!$J$2:$P$55,3,FALSE)),"",IF($C93=1,VLOOKUP($AA$9,Tables!$J$2:$P$55,3,FALSE),IF($C93=2,VLOOKUP($AA$9,Tables!$R$2:$X$55,3,FALSE),"")))</f>
      </c>
      <c r="AM88" s="63">
        <f>IF(ISBLANK(VLOOKUP($AA$10,Tables!$J$57:$P$65,3,FALSE)),"",IF($C93=1,VLOOKUP($AA$10,Tables!$J$57:$P$65,3,FALSE),IF($C93=2,VLOOKUP($AA$10,Tables!$J$57:$P$65,3,FALSE),"")))</f>
      </c>
      <c r="AN88" s="63">
        <f>IF(ISBLANK(VLOOKUP($AA$11,Tables!$J$67:$T$120,3,FALSE)),"",IF($C93=1,VLOOKUP($AA$11,Tables!$J$67:$T$120,3,FALSE),IF($C93=2,VLOOKUP($AA$11,Tables!$R$67:$X$120,3,FALSE),"")))</f>
      </c>
      <c r="AO88" s="63">
        <f>IF(ISBLANK(VLOOKUP($AA$9,Tables!$J$2:$P$55,3,FALSE)),"",IF($C95=1,VLOOKUP($AA$9,Tables!$J$2:$P$55,3,FALSE),IF($C95=2,VLOOKUP($AA$9,Tables!$R$2:$X$55,3,FALSE),"")))</f>
      </c>
      <c r="AP88" s="63">
        <f>IF(ISBLANK(VLOOKUP($AA$10,Tables!$J$57:$P$65,3,FALSE)),"",IF($C95=1,VLOOKUP($AA$10,Tables!$J$57:$P$65,3,FALSE),IF($C95=2,VLOOKUP($AA$10,Tables!$J$57:$P$65,3,FALSE),"")))</f>
      </c>
      <c r="AQ88" s="63">
        <f>IF(ISBLANK(VLOOKUP($AA$11,Tables!$J$67:$T$120,3,FALSE)),"",IF($C95=1,VLOOKUP($AA$11,Tables!$J$67:$T$120,3,FALSE),IF($C95=2,VLOOKUP($AA$11,Tables!$R$67:$X$120,3,FALSE),"")))</f>
      </c>
      <c r="AR88" s="63">
        <f>IF(ISBLANK(VLOOKUP($AA$9,Tables!$J$2:$P$55,3,FALSE)),"",IF($C97=1,VLOOKUP($AA$9,Tables!$J$2:$P$55,3,FALSE),IF($C97=2,VLOOKUP($AA$9,Tables!$R$2:$X$55,3,FALSE),"")))</f>
      </c>
      <c r="AS88" s="63">
        <f>IF(ISBLANK(VLOOKUP($AA$10,Tables!$J$57:$P$65,3,FALSE)),"",IF($C97=1,VLOOKUP($AA$10,Tables!$J$57:$P$65,3,FALSE),IF($C97=2,VLOOKUP($AA$10,Tables!$J$57:$P$65,3,FALSE),"")))</f>
      </c>
      <c r="AT88" s="63">
        <f>IF(ISBLANK(VLOOKUP($AA$11,Tables!$J$67:$T$120,3,FALSE)),"",IF($C97=1,VLOOKUP($AA$11,Tables!$J$67:$T$120,3,FALSE),IF($C97=2,VLOOKUP($AA$11,Tables!$R$67:$X$120,3,FALSE),"")))</f>
      </c>
      <c r="AU88" s="63">
        <f>IF(ISBLANK(VLOOKUP($AA$9,Tables!$J$2:$P$55,3,FALSE)),"",IF($C99=1,VLOOKUP($AA$9,Tables!$J$2:$P$55,3,FALSE),IF($C99=2,VLOOKUP($AA$9,Tables!$R$2:$X$55,3,FALSE),"")))</f>
      </c>
      <c r="AV88" s="63">
        <f>IF(ISBLANK(VLOOKUP($AA$10,Tables!$J$57:$P$65,3,FALSE)),"",IF($C99=1,VLOOKUP($AA$10,Tables!$J$57:$P$65,3,FALSE),IF($C99=2,VLOOKUP($AA$10,Tables!$J$57:$P$65,3,FALSE),"")))</f>
      </c>
      <c r="AW88" s="63">
        <f>IF(ISBLANK(VLOOKUP($AA$11,Tables!$J$67:$T$120,3,FALSE)),"",IF($C99=1,VLOOKUP($AA$11,Tables!$J$67:$T$120,3,FALSE),IF($C99=2,VLOOKUP($AA$11,Tables!$R$67:$X$120,3,FALSE),"")))</f>
      </c>
    </row>
    <row r="89" spans="1:49" ht="17.25" customHeight="1">
      <c r="A89" s="37"/>
      <c r="B89" s="27"/>
      <c r="C89" s="36">
        <v>3</v>
      </c>
      <c r="D89" s="28">
        <v>1</v>
      </c>
      <c r="E89" s="28"/>
      <c r="F89" s="28"/>
      <c r="G89" s="28">
        <v>1</v>
      </c>
      <c r="H89" s="28"/>
      <c r="I89" s="28"/>
      <c r="J89" s="28">
        <v>1</v>
      </c>
      <c r="K89" s="28"/>
      <c r="L89" s="28"/>
      <c r="M89" s="47"/>
      <c r="N89" s="66"/>
      <c r="O89" s="67"/>
      <c r="P89" s="28"/>
      <c r="Q89" s="40"/>
      <c r="R89" s="29"/>
      <c r="S89" s="37"/>
      <c r="T89" s="62"/>
      <c r="U89" s="62"/>
      <c r="V89" s="62"/>
      <c r="W89" s="62"/>
      <c r="X89" s="62"/>
      <c r="Y89" s="62"/>
      <c r="Z89" s="62"/>
      <c r="AC89" s="63">
        <f>IF(ISBLANK(VLOOKUP($AA$9,Tables!$J$2:$P$55,4,FALSE)),"",IF($C87=1,VLOOKUP($AA$9,Tables!$J$2:$P$55,4,FALSE),IF($C87=2,VLOOKUP($AA$9,Tables!$R$2:$X$55,4,FALSE),"")))</f>
      </c>
      <c r="AD89" s="63">
        <f>IF(ISBLANK(VLOOKUP($AA$10,Tables!$J$57:$P$65,4,FALSE)),"",IF($C87=1,VLOOKUP($AA$10,Tables!$J$57:$P$65,4,FALSE),IF($C87=2,VLOOKUP($AA$10,Tables!$J$57:$P$65,4,FALSE),"")))</f>
      </c>
      <c r="AE89" s="63">
        <f>IF(ISBLANK(VLOOKUP($AA$11,Tables!$J$67:$T$120,4,FALSE)),"",IF($C87=1,VLOOKUP($AA$11,Tables!$J$67:$T$120,4,FALSE),IF($C87=2,VLOOKUP($AA$11,Tables!$R$67:$X$120,4,FALSE),"")))</f>
      </c>
      <c r="AF89" s="63">
        <f>IF(ISBLANK(VLOOKUP($AA$9,Tables!$J$2:$P$55,4,FALSE)),"",IF($C89=1,VLOOKUP($AA$9,Tables!$J$2:$P$55,4,FALSE),IF($C89=2,VLOOKUP($AA$9,Tables!$R$2:$X$55,4,FALSE),"")))</f>
      </c>
      <c r="AG89" s="63">
        <f>IF(ISBLANK(VLOOKUP($AA$10,Tables!$J$57:$P$65,4,FALSE)),"",IF($C89=1,VLOOKUP($AA$10,Tables!$J$57:$P$65,4,FALSE),IF($C89=2,VLOOKUP($AA$10,Tables!$J$57:$P$65,4,FALSE),"")))</f>
      </c>
      <c r="AH89" s="63">
        <f>IF(ISBLANK(VLOOKUP($AA$11,Tables!$J$67:$T$120,4,FALSE)),"",IF($C89=1,VLOOKUP($AA$11,Tables!$J$67:$T$120,4,FALSE),IF($C89=2,VLOOKUP($AA$11,Tables!$R$67:$X$120,4,FALSE),"")))</f>
      </c>
      <c r="AI89" s="63">
        <f>IF(ISBLANK(VLOOKUP($AA$9,Tables!$J$2:$P$55,4,FALSE)),"",IF($C91=1,VLOOKUP($AA$9,Tables!$J$2:$P$55,4,FALSE),IF($C91=2,VLOOKUP($AA$9,Tables!$R$2:$X$55,4,FALSE),"")))</f>
      </c>
      <c r="AJ89" s="63">
        <f>IF(ISBLANK(VLOOKUP($AA$10,Tables!$J$57:$P$65,4,FALSE)),"",IF($C91=1,VLOOKUP($AA$10,Tables!$J$57:$P$65,4,FALSE),IF($C91=2,VLOOKUP($AA$10,Tables!$J$57:$P$65,4,FALSE),"")))</f>
      </c>
      <c r="AK89" s="63">
        <f>IF(ISBLANK(VLOOKUP($AA$11,Tables!$J$67:$T$120,4,FALSE)),"",IF($C91=1,VLOOKUP($AA$11,Tables!$J$67:$T$120,4,FALSE),IF($C91=2,VLOOKUP($AA$11,Tables!$R$67:$X$120,4,FALSE),"")))</f>
      </c>
      <c r="AL89" s="63">
        <f>IF(ISBLANK(VLOOKUP($AA$9,Tables!$J$2:$P$55,4,FALSE)),"",IF($C93=1,VLOOKUP($AA$9,Tables!$J$2:$P$55,4,FALSE),IF($C93=2,VLOOKUP($AA$9,Tables!$R$2:$X$55,4,FALSE),"")))</f>
      </c>
      <c r="AM89" s="63">
        <f>IF(ISBLANK(VLOOKUP($AA$10,Tables!$J$57:$P$65,4,FALSE)),"",IF($C93=1,VLOOKUP($AA$10,Tables!$J$57:$P$65,4,FALSE),IF($C93=2,VLOOKUP($AA$10,Tables!$J$57:$P$65,4,FALSE),"")))</f>
      </c>
      <c r="AN89" s="63">
        <f>IF(ISBLANK(VLOOKUP($AA$11,Tables!$J$67:$T$120,4,FALSE)),"",IF($C93=1,VLOOKUP($AA$11,Tables!$J$67:$T$120,4,FALSE),IF($C93=2,VLOOKUP($AA$11,Tables!$R$67:$X$120,4,FALSE),"")))</f>
      </c>
      <c r="AO89" s="63">
        <f>IF(ISBLANK(VLOOKUP($AA$9,Tables!$J$2:$P$55,4,FALSE)),"",IF($C95=1,VLOOKUP($AA$9,Tables!$J$2:$P$55,4,FALSE),IF($C95=2,VLOOKUP($AA$9,Tables!$R$2:$X$55,4,FALSE),"")))</f>
      </c>
      <c r="AP89" s="63">
        <f>IF(ISBLANK(VLOOKUP($AA$10,Tables!$J$57:$P$65,4,FALSE)),"",IF($C95=1,VLOOKUP($AA$10,Tables!$J$57:$P$65,4,FALSE),IF($C95=2,VLOOKUP($AA$10,Tables!$J$57:$P$65,4,FALSE),"")))</f>
      </c>
      <c r="AQ89" s="63">
        <f>IF(ISBLANK(VLOOKUP($AA$11,Tables!$J$67:$T$120,4,FALSE)),"",IF($C95=1,VLOOKUP($AA$11,Tables!$J$67:$T$120,4,FALSE),IF($C95=2,VLOOKUP($AA$11,Tables!$R$67:$X$120,4,FALSE),"")))</f>
      </c>
      <c r="AR89" s="63">
        <f>IF(ISBLANK(VLOOKUP($AA$9,Tables!$J$2:$P$55,4,FALSE)),"",IF($C97=1,VLOOKUP($AA$9,Tables!$J$2:$P$55,4,FALSE),IF($C97=2,VLOOKUP($AA$9,Tables!$R$2:$X$55,4,FALSE),"")))</f>
      </c>
      <c r="AS89" s="63">
        <f>IF(ISBLANK(VLOOKUP($AA$10,Tables!$J$57:$P$65,4,FALSE)),"",IF($C97=1,VLOOKUP($AA$10,Tables!$J$57:$P$65,4,FALSE),IF($C97=2,VLOOKUP($AA$10,Tables!$J$57:$P$65,4,FALSE),"")))</f>
      </c>
      <c r="AT89" s="63">
        <f>IF(ISBLANK(VLOOKUP($AA$11,Tables!$J$67:$T$120,4,FALSE)),"",IF($C97=1,VLOOKUP($AA$11,Tables!$J$67:$T$120,4,FALSE),IF($C97=2,VLOOKUP($AA$11,Tables!$R$67:$X$120,4,FALSE),"")))</f>
      </c>
      <c r="AU89" s="63">
        <f>IF(ISBLANK(VLOOKUP($AA$9,Tables!$J$2:$P$55,4,FALSE)),"",IF($C99=1,VLOOKUP($AA$9,Tables!$J$2:$P$55,4,FALSE),IF($C99=2,VLOOKUP($AA$9,Tables!$R$2:$X$55,4,FALSE),"")))</f>
      </c>
      <c r="AV89" s="63">
        <f>IF(ISBLANK(VLOOKUP($AA$10,Tables!$J$57:$P$65,4,FALSE)),"",IF($C99=1,VLOOKUP($AA$10,Tables!$J$57:$P$65,4,FALSE),IF($C99=2,VLOOKUP($AA$10,Tables!$J$57:$P$65,4,FALSE),"")))</f>
      </c>
      <c r="AW89" s="63">
        <f>IF(ISBLANK(VLOOKUP($AA$11,Tables!$J$67:$T$120,4,FALSE)),"",IF($C99=1,VLOOKUP($AA$11,Tables!$J$67:$T$120,4,FALSE),IF($C99=2,VLOOKUP($AA$11,Tables!$R$67:$X$120,4,FALSE),"")))</f>
      </c>
    </row>
    <row r="90" spans="1:49" ht="17.25" customHeight="1">
      <c r="A90" s="37"/>
      <c r="B90" s="27"/>
      <c r="C90" s="36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40"/>
      <c r="R90" s="29"/>
      <c r="S90" s="37"/>
      <c r="T90" s="62"/>
      <c r="U90" s="62"/>
      <c r="V90" s="62"/>
      <c r="W90" s="62"/>
      <c r="X90" s="62"/>
      <c r="Y90" s="62"/>
      <c r="Z90" s="62"/>
      <c r="AC90" s="63">
        <f>IF(ISBLANK(VLOOKUP($AA$9,Tables!$J$2:$P$55,5,FALSE)),"",IF($C87=1,VLOOKUP($AA$9,Tables!$J$2:$P$55,5,FALSE),IF($C87=2,VLOOKUP($AA$9,Tables!$R$2:$X$55,5,FALSE),"")))</f>
      </c>
      <c r="AE90" s="63">
        <f>IF(ISBLANK(VLOOKUP($AA$11,Tables!$J$67:$T$120,5,FALSE)),"",IF($C87=1,VLOOKUP($AA$11,Tables!$J$67:$T$120,5,FALSE),IF($C87=2,VLOOKUP($AA$11,Tables!$R$67:$X$120,5,FALSE),"")))</f>
      </c>
      <c r="AF90" s="63">
        <f>IF(ISBLANK(VLOOKUP($AA$9,Tables!$J$2:$P$55,5,FALSE)),"",IF($C89=1,VLOOKUP($AA$9,Tables!$J$2:$P$55,5,FALSE),IF($C89=2,VLOOKUP($AA$9,Tables!$R$2:$X$55,5,FALSE),"")))</f>
      </c>
      <c r="AH90" s="63">
        <f>IF(ISBLANK(VLOOKUP($AA$11,Tables!$J$67:$T$120,5,FALSE)),"",IF($C89=1,VLOOKUP($AA$11,Tables!$J$67:$T$120,5,FALSE),IF($C89=2,VLOOKUP($AA$11,Tables!$R$67:$X$120,5,FALSE),"")))</f>
      </c>
      <c r="AI90" s="63">
        <f>IF(ISBLANK(VLOOKUP($AA$9,Tables!$J$2:$P$55,5,FALSE)),"",IF($C91=1,VLOOKUP($AA$9,Tables!$J$2:$P$55,5,FALSE),IF($C91=2,VLOOKUP($AA$9,Tables!$R$2:$X$55,5,FALSE),"")))</f>
      </c>
      <c r="AK90" s="63">
        <f>IF(ISBLANK(VLOOKUP($AA$11,Tables!$J$67:$T$120,5,FALSE)),"",IF($C91=1,VLOOKUP($AA$11,Tables!$J$67:$T$120,5,FALSE),IF($C91=2,VLOOKUP($AA$11,Tables!$R$67:$X$120,5,FALSE),"")))</f>
      </c>
      <c r="AL90" s="63">
        <f>IF(ISBLANK(VLOOKUP($AA$9,Tables!$J$2:$P$55,5,FALSE)),"",IF($C93=1,VLOOKUP($AA$9,Tables!$J$2:$P$55,5,FALSE),IF($C93=2,VLOOKUP($AA$9,Tables!$R$2:$X$55,5,FALSE),"")))</f>
      </c>
      <c r="AN90" s="63">
        <f>IF(ISBLANK(VLOOKUP($AA$11,Tables!$J$67:$T$120,5,FALSE)),"",IF($C93=1,VLOOKUP($AA$11,Tables!$J$67:$T$120,5,FALSE),IF($C93=2,VLOOKUP($AA$11,Tables!$R$67:$X$120,5,FALSE),"")))</f>
      </c>
      <c r="AO90" s="63">
        <f>IF(ISBLANK(VLOOKUP($AA$9,Tables!$J$2:$P$55,5,FALSE)),"",IF($C95=1,VLOOKUP($AA$9,Tables!$J$2:$P$55,5,FALSE),IF($C95=2,VLOOKUP($AA$9,Tables!$R$2:$X$55,5,FALSE),"")))</f>
      </c>
      <c r="AQ90" s="63">
        <f>IF(ISBLANK(VLOOKUP($AA$11,Tables!$J$67:$T$120,5,FALSE)),"",IF($C95=1,VLOOKUP($AA$11,Tables!$J$67:$T$120,5,FALSE),IF($C95=2,VLOOKUP($AA$11,Tables!$R$67:$X$120,5,FALSE),"")))</f>
      </c>
      <c r="AR90" s="63">
        <f>IF(ISBLANK(VLOOKUP($AA$9,Tables!$J$2:$P$55,5,FALSE)),"",IF($C97=1,VLOOKUP($AA$9,Tables!$J$2:$P$55,5,FALSE),IF($C97=2,VLOOKUP($AA$9,Tables!$R$2:$X$55,5,FALSE),"")))</f>
      </c>
      <c r="AT90" s="63">
        <f>IF(ISBLANK(VLOOKUP($AA$11,Tables!$J$67:$T$120,5,FALSE)),"",IF($C97=1,VLOOKUP($AA$11,Tables!$J$67:$T$120,5,FALSE),IF($C97=2,VLOOKUP($AA$11,Tables!$R$67:$X$120,5,FALSE),"")))</f>
      </c>
      <c r="AU90" s="63">
        <f>IF(ISBLANK(VLOOKUP($AA$9,Tables!$J$2:$P$55,5,FALSE)),"",IF($C99=1,VLOOKUP($AA$9,Tables!$J$2:$P$55,5,FALSE),IF($C99=2,VLOOKUP($AA$9,Tables!$R$2:$X$55,5,FALSE),"")))</f>
      </c>
      <c r="AW90" s="63">
        <f>IF(ISBLANK(VLOOKUP($AA$11,Tables!$J$67:$T$120,5,FALSE)),"",IF($C99=1,VLOOKUP($AA$11,Tables!$J$67:$T$120,5,FALSE),IF($C99=2,VLOOKUP($AA$11,Tables!$R$67:$X$120,5,FALSE),"")))</f>
      </c>
    </row>
    <row r="91" spans="1:49" ht="17.25" customHeight="1">
      <c r="A91" s="37"/>
      <c r="B91" s="27"/>
      <c r="C91" s="36">
        <v>3</v>
      </c>
      <c r="D91" s="28">
        <v>1</v>
      </c>
      <c r="E91" s="28"/>
      <c r="F91" s="28"/>
      <c r="G91" s="28">
        <v>1</v>
      </c>
      <c r="H91" s="28"/>
      <c r="I91" s="28"/>
      <c r="J91" s="28">
        <v>1</v>
      </c>
      <c r="K91" s="28"/>
      <c r="L91" s="28"/>
      <c r="M91" s="47"/>
      <c r="N91" s="66"/>
      <c r="O91" s="67"/>
      <c r="P91" s="28"/>
      <c r="Q91" s="40"/>
      <c r="R91" s="29"/>
      <c r="S91" s="37"/>
      <c r="T91" s="62"/>
      <c r="U91" s="62"/>
      <c r="V91" s="62"/>
      <c r="W91" s="62"/>
      <c r="X91" s="62"/>
      <c r="Y91" s="62"/>
      <c r="Z91" s="62"/>
      <c r="AC91" s="63">
        <f>IF(ISBLANK(VLOOKUP($AA$9,Tables!$J$2:$P$55,6,FALSE)),"",IF($C87=1,VLOOKUP($AA$9,Tables!$J$2:$P$55,6,FALSE),IF($C87=2,VLOOKUP($AA$9,Tables!$R$2:$X$55,6,FALSE),"")))</f>
      </c>
      <c r="AE91" s="63">
        <f>IF(ISBLANK(VLOOKUP($AA$11,Tables!$J$67:$T$120,6,FALSE)),"",IF($C87=1,VLOOKUP($AA$11,Tables!$J$67:$T$120,6,FALSE),IF($C87=2,VLOOKUP($AA$11,Tables!$R$67:$X$120,6,FALSE),"")))</f>
      </c>
      <c r="AF91" s="63">
        <f>IF(ISBLANK(VLOOKUP($AA$9,Tables!$J$2:$P$55,6,FALSE)),"",IF($C89=1,VLOOKUP($AA$9,Tables!$J$2:$P$55,6,FALSE),IF($C89=2,VLOOKUP($AA$9,Tables!$R$2:$X$55,6,FALSE),"")))</f>
      </c>
      <c r="AH91" s="63">
        <f>IF(ISBLANK(VLOOKUP($AA$11,Tables!$J$67:$T$120,6,FALSE)),"",IF($C89=1,VLOOKUP($AA$11,Tables!$J$67:$T$120,6,FALSE),IF($C89=2,VLOOKUP($AA$11,Tables!$R$67:$X$120,6,FALSE),"")))</f>
      </c>
      <c r="AI91" s="63">
        <f>IF(ISBLANK(VLOOKUP($AA$9,Tables!$J$2:$P$55,6,FALSE)),"",IF($C91=1,VLOOKUP($AA$9,Tables!$J$2:$P$55,6,FALSE),IF($C91=2,VLOOKUP($AA$9,Tables!$R$2:$X$55,6,FALSE),"")))</f>
      </c>
      <c r="AK91" s="63">
        <f>IF(ISBLANK(VLOOKUP($AA$11,Tables!$J$67:$T$120,6,FALSE)),"",IF($C91=1,VLOOKUP($AA$11,Tables!$J$67:$T$120,6,FALSE),IF($C91=2,VLOOKUP($AA$11,Tables!$R$67:$X$120,6,FALSE),"")))</f>
      </c>
      <c r="AL91" s="63">
        <f>IF(ISBLANK(VLOOKUP($AA$9,Tables!$J$2:$P$55,6,FALSE)),"",IF($C93=1,VLOOKUP($AA$9,Tables!$J$2:$P$55,6,FALSE),IF($C93=2,VLOOKUP($AA$9,Tables!$R$2:$X$55,6,FALSE),"")))</f>
      </c>
      <c r="AN91" s="63">
        <f>IF(ISBLANK(VLOOKUP($AA$11,Tables!$J$67:$T$120,6,FALSE)),"",IF($C93=1,VLOOKUP($AA$11,Tables!$J$67:$T$120,6,FALSE),IF($C93=2,VLOOKUP($AA$11,Tables!$R$67:$X$120,6,FALSE),"")))</f>
      </c>
      <c r="AO91" s="63">
        <f>IF(ISBLANK(VLOOKUP($AA$9,Tables!$J$2:$P$55,6,FALSE)),"",IF($C95=1,VLOOKUP($AA$9,Tables!$J$2:$P$55,6,FALSE),IF($C95=2,VLOOKUP($AA$9,Tables!$R$2:$X$55,6,FALSE),"")))</f>
      </c>
      <c r="AQ91" s="63">
        <f>IF(ISBLANK(VLOOKUP($AA$11,Tables!$J$67:$T$120,6,FALSE)),"",IF($C95=1,VLOOKUP($AA$11,Tables!$J$67:$T$120,6,FALSE),IF($C95=2,VLOOKUP($AA$11,Tables!$R$67:$X$120,6,FALSE),"")))</f>
      </c>
      <c r="AR91" s="63">
        <f>IF(ISBLANK(VLOOKUP($AA$9,Tables!$J$2:$P$55,6,FALSE)),"",IF($C97=1,VLOOKUP($AA$9,Tables!$J$2:$P$55,6,FALSE),IF($C97=2,VLOOKUP($AA$9,Tables!$R$2:$X$55,6,FALSE),"")))</f>
      </c>
      <c r="AT91" s="63">
        <f>IF(ISBLANK(VLOOKUP($AA$11,Tables!$J$67:$T$120,6,FALSE)),"",IF($C97=1,VLOOKUP($AA$11,Tables!$J$67:$T$120,6,FALSE),IF($C97=2,VLOOKUP($AA$11,Tables!$R$67:$X$120,6,FALSE),"")))</f>
      </c>
      <c r="AU91" s="63">
        <f>IF(ISBLANK(VLOOKUP($AA$9,Tables!$J$2:$P$55,6,FALSE)),"",IF($C99=1,VLOOKUP($AA$9,Tables!$J$2:$P$55,6,FALSE),IF($C99=2,VLOOKUP($AA$9,Tables!$R$2:$X$55,6,FALSE),"")))</f>
      </c>
      <c r="AW91" s="63">
        <f>IF(ISBLANK(VLOOKUP($AA$11,Tables!$J$67:$T$120,6,FALSE)),"",IF($C99=1,VLOOKUP($AA$11,Tables!$J$67:$T$120,6,FALSE),IF($C99=2,VLOOKUP($AA$11,Tables!$R$67:$X$120,6,FALSE),"")))</f>
      </c>
    </row>
    <row r="92" spans="1:49" ht="17.25" customHeight="1">
      <c r="A92" s="37"/>
      <c r="B92" s="27"/>
      <c r="C92" s="36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40"/>
      <c r="R92" s="29"/>
      <c r="S92" s="37"/>
      <c r="T92" s="62"/>
      <c r="U92" s="62"/>
      <c r="V92" s="62"/>
      <c r="W92" s="62"/>
      <c r="X92" s="62"/>
      <c r="Y92" s="62"/>
      <c r="Z92" s="62"/>
      <c r="AC92" s="63">
        <f>IF(ISBLANK(VLOOKUP($AA$9,Tables!$J$2:$P$55,7,FALSE)),"",IF($C87=1,VLOOKUP($AA$9,Tables!$J$2:$P$55,7,FALSE),IF($C87=2,VLOOKUP($AA$9,Tables!$R$2:$X$55,7,FALSE),"")))</f>
      </c>
      <c r="AE92" s="63">
        <f>IF(ISBLANK(VLOOKUP($AA$11,Tables!$J$67:$T$120,7,FALSE)),"",IF($C87=1,VLOOKUP($AA$11,Tables!$J$67:$T$120,7,FALSE),IF($C87=2,VLOOKUP($AA$11,Tables!$R$67:$X$120,7,FALSE),"")))</f>
      </c>
      <c r="AF92" s="63">
        <f>IF(ISBLANK(VLOOKUP($AA$9,Tables!$J$2:$P$55,7,FALSE)),"",IF($C89=1,VLOOKUP($AA$9,Tables!$J$2:$P$55,7,FALSE),IF($C89=2,VLOOKUP($AA$9,Tables!$R$2:$X$55,7,FALSE),"")))</f>
      </c>
      <c r="AH92" s="63">
        <f>IF(ISBLANK(VLOOKUP($AA$11,Tables!$J$67:$T$120,7,FALSE)),"",IF($C89=1,VLOOKUP($AA$11,Tables!$J$67:$T$120,7,FALSE),IF($C89=2,VLOOKUP($AA$11,Tables!$R$67:$X$120,7,FALSE),"")))</f>
      </c>
      <c r="AI92" s="63">
        <f>IF(ISBLANK(VLOOKUP($AA$9,Tables!$J$2:$P$55,7,FALSE)),"",IF($C91=1,VLOOKUP($AA$9,Tables!$J$2:$P$55,7,FALSE),IF($C91=2,VLOOKUP($AA$9,Tables!$R$2:$X$55,7,FALSE),"")))</f>
      </c>
      <c r="AK92" s="63">
        <f>IF(ISBLANK(VLOOKUP($AA$11,Tables!$J$67:$T$120,7,FALSE)),"",IF($C91=1,VLOOKUP($AA$11,Tables!$J$67:$T$120,7,FALSE),IF($C91=2,VLOOKUP($AA$11,Tables!$R$67:$X$120,7,FALSE),"")))</f>
      </c>
      <c r="AL92" s="63">
        <f>IF(ISBLANK(VLOOKUP($AA$9,Tables!$J$2:$P$55,7,FALSE)),"",IF($C93=1,VLOOKUP($AA$9,Tables!$J$2:$P$55,7,FALSE),IF($C93=2,VLOOKUP($AA$9,Tables!$R$2:$X$55,7,FALSE),"")))</f>
      </c>
      <c r="AN92" s="63">
        <f>IF(ISBLANK(VLOOKUP($AA$11,Tables!$J$67:$T$120,7,FALSE)),"",IF($C93=1,VLOOKUP($AA$11,Tables!$J$67:$T$120,7,FALSE),IF($C93=2,VLOOKUP($AA$11,Tables!$R$67:$X$120,7,FALSE),"")))</f>
      </c>
      <c r="AO92" s="63">
        <f>IF(ISBLANK(VLOOKUP($AA$9,Tables!$J$2:$P$55,7,FALSE)),"",IF($C95=1,VLOOKUP($AA$9,Tables!$J$2:$P$55,7,FALSE),IF($C95=2,VLOOKUP($AA$9,Tables!$R$2:$X$55,7,FALSE),"")))</f>
      </c>
      <c r="AQ92" s="63">
        <f>IF(ISBLANK(VLOOKUP($AA$11,Tables!$J$67:$T$120,7,FALSE)),"",IF($C95=1,VLOOKUP($AA$11,Tables!$J$67:$T$120,7,FALSE),IF($C95=2,VLOOKUP($AA$11,Tables!$R$67:$X$120,7,FALSE),"")))</f>
      </c>
      <c r="AR92" s="63">
        <f>IF(ISBLANK(VLOOKUP($AA$9,Tables!$J$2:$P$55,7,FALSE)),"",IF($C97=1,VLOOKUP($AA$9,Tables!$J$2:$P$55,7,FALSE),IF($C97=2,VLOOKUP($AA$9,Tables!$R$2:$X$55,7,FALSE),"")))</f>
      </c>
      <c r="AT92" s="63">
        <f>IF(ISBLANK(VLOOKUP($AA$11,Tables!$J$67:$T$120,7,FALSE)),"",IF($C97=1,VLOOKUP($AA$11,Tables!$J$67:$T$120,7,FALSE),IF($C97=2,VLOOKUP($AA$11,Tables!$R$67:$X$120,7,FALSE),"")))</f>
      </c>
      <c r="AU92" s="63">
        <f>IF(ISBLANK(VLOOKUP($AA$9,Tables!$J$2:$P$55,7,FALSE)),"",IF($C99=1,VLOOKUP($AA$9,Tables!$J$2:$P$55,7,FALSE),IF($C99=2,VLOOKUP($AA$9,Tables!$R$2:$X$55,7,FALSE),"")))</f>
      </c>
      <c r="AW92" s="63">
        <f>IF(ISBLANK(VLOOKUP($AA$11,Tables!$J$67:$T$120,7,FALSE)),"",IF($C99=1,VLOOKUP($AA$11,Tables!$J$67:$T$120,7,FALSE),IF($C99=2,VLOOKUP($AA$11,Tables!$R$67:$X$120,7,FALSE),"")))</f>
      </c>
    </row>
    <row r="93" spans="1:28" ht="17.25" customHeight="1">
      <c r="A93" s="37"/>
      <c r="B93" s="27"/>
      <c r="C93" s="36">
        <v>3</v>
      </c>
      <c r="D93" s="28">
        <v>1</v>
      </c>
      <c r="E93" s="28"/>
      <c r="F93" s="28"/>
      <c r="G93" s="28">
        <v>1</v>
      </c>
      <c r="H93" s="28"/>
      <c r="I93" s="28"/>
      <c r="J93" s="28">
        <v>1</v>
      </c>
      <c r="K93" s="28"/>
      <c r="L93" s="28"/>
      <c r="M93" s="47"/>
      <c r="N93" s="48"/>
      <c r="O93" s="49"/>
      <c r="P93" s="28"/>
      <c r="Q93" s="40"/>
      <c r="R93" s="29"/>
      <c r="S93" s="37"/>
      <c r="T93" s="62"/>
      <c r="U93" s="62"/>
      <c r="V93" s="62"/>
      <c r="W93" s="62"/>
      <c r="X93" s="62"/>
      <c r="Y93" s="62"/>
      <c r="Z93" s="62"/>
      <c r="AB93" s="64"/>
    </row>
    <row r="94" spans="1:28" ht="17.25" customHeight="1">
      <c r="A94" s="37"/>
      <c r="B94" s="27"/>
      <c r="C94" s="36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40"/>
      <c r="R94" s="29"/>
      <c r="S94" s="37"/>
      <c r="T94" s="62"/>
      <c r="U94" s="62"/>
      <c r="V94" s="62"/>
      <c r="W94" s="62"/>
      <c r="X94" s="62"/>
      <c r="Y94" s="62"/>
      <c r="Z94" s="62"/>
      <c r="AB94" s="64"/>
    </row>
    <row r="95" spans="1:28" ht="17.25" customHeight="1">
      <c r="A95" s="37"/>
      <c r="B95" s="27"/>
      <c r="C95" s="36">
        <v>3</v>
      </c>
      <c r="D95" s="28">
        <v>1</v>
      </c>
      <c r="E95" s="28"/>
      <c r="F95" s="28"/>
      <c r="G95" s="28">
        <v>1</v>
      </c>
      <c r="H95" s="28"/>
      <c r="I95" s="28"/>
      <c r="J95" s="28">
        <v>1</v>
      </c>
      <c r="K95" s="28"/>
      <c r="L95" s="28"/>
      <c r="M95" s="47"/>
      <c r="N95" s="48"/>
      <c r="O95" s="49"/>
      <c r="P95" s="28"/>
      <c r="Q95" s="40"/>
      <c r="R95" s="29"/>
      <c r="S95" s="37"/>
      <c r="T95" s="62"/>
      <c r="U95" s="62"/>
      <c r="V95" s="62"/>
      <c r="W95" s="62"/>
      <c r="X95" s="62"/>
      <c r="Y95" s="62"/>
      <c r="Z95" s="62"/>
      <c r="AB95" s="64"/>
    </row>
    <row r="96" spans="1:28" ht="17.25" customHeight="1">
      <c r="A96" s="37"/>
      <c r="B96" s="27"/>
      <c r="C96" s="36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40"/>
      <c r="R96" s="29"/>
      <c r="S96" s="37"/>
      <c r="T96" s="62"/>
      <c r="U96" s="62"/>
      <c r="V96" s="62"/>
      <c r="W96" s="62"/>
      <c r="X96" s="62"/>
      <c r="Y96" s="62"/>
      <c r="Z96" s="62"/>
      <c r="AB96" s="64"/>
    </row>
    <row r="97" spans="1:26" ht="17.25" customHeight="1">
      <c r="A97" s="37"/>
      <c r="B97" s="27"/>
      <c r="C97" s="36">
        <v>3</v>
      </c>
      <c r="D97" s="28">
        <v>1</v>
      </c>
      <c r="E97" s="28"/>
      <c r="F97" s="28"/>
      <c r="G97" s="28">
        <v>1</v>
      </c>
      <c r="H97" s="28"/>
      <c r="I97" s="28"/>
      <c r="J97" s="28">
        <v>1</v>
      </c>
      <c r="K97" s="28"/>
      <c r="L97" s="28"/>
      <c r="M97" s="47"/>
      <c r="N97" s="48"/>
      <c r="O97" s="49"/>
      <c r="P97" s="28"/>
      <c r="Q97" s="40"/>
      <c r="R97" s="29"/>
      <c r="S97" s="37"/>
      <c r="T97" s="62"/>
      <c r="U97" s="62"/>
      <c r="V97" s="62"/>
      <c r="W97" s="62"/>
      <c r="X97" s="62"/>
      <c r="Y97" s="62"/>
      <c r="Z97" s="62"/>
    </row>
    <row r="98" spans="1:26" ht="17.25" customHeight="1">
      <c r="A98" s="37"/>
      <c r="B98" s="27"/>
      <c r="C98" s="36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40"/>
      <c r="R98" s="29"/>
      <c r="S98" s="37"/>
      <c r="T98" s="62"/>
      <c r="U98" s="62"/>
      <c r="V98" s="62"/>
      <c r="W98" s="62"/>
      <c r="X98" s="62"/>
      <c r="Y98" s="62"/>
      <c r="Z98" s="62"/>
    </row>
    <row r="99" spans="1:26" ht="17.25" customHeight="1">
      <c r="A99" s="37"/>
      <c r="B99" s="27"/>
      <c r="C99" s="36">
        <v>3</v>
      </c>
      <c r="D99" s="28">
        <v>1</v>
      </c>
      <c r="E99" s="28"/>
      <c r="F99" s="28"/>
      <c r="G99" s="28">
        <v>1</v>
      </c>
      <c r="H99" s="28"/>
      <c r="I99" s="28"/>
      <c r="J99" s="28">
        <v>1</v>
      </c>
      <c r="K99" s="28"/>
      <c r="L99" s="28"/>
      <c r="M99" s="47"/>
      <c r="N99" s="48"/>
      <c r="O99" s="49"/>
      <c r="P99" s="28"/>
      <c r="Q99" s="40"/>
      <c r="R99" s="29"/>
      <c r="S99" s="37"/>
      <c r="T99" s="62"/>
      <c r="U99" s="62"/>
      <c r="V99" s="62"/>
      <c r="W99" s="62"/>
      <c r="X99" s="62"/>
      <c r="Y99" s="62"/>
      <c r="Z99" s="62"/>
    </row>
    <row r="100" spans="1:26" ht="17.25" customHeight="1">
      <c r="A100" s="37"/>
      <c r="B100" s="27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41"/>
      <c r="R100" s="29"/>
      <c r="S100" s="37"/>
      <c r="T100" s="62"/>
      <c r="U100" s="62"/>
      <c r="V100" s="62"/>
      <c r="W100" s="62"/>
      <c r="X100" s="62"/>
      <c r="Y100" s="62"/>
      <c r="Z100" s="62"/>
    </row>
    <row r="101" spans="1:26" ht="6" customHeight="1" thickBot="1">
      <c r="A101" s="37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3"/>
      <c r="S101" s="37"/>
      <c r="T101" s="62"/>
      <c r="U101" s="62"/>
      <c r="V101" s="62"/>
      <c r="W101" s="62"/>
      <c r="X101" s="62"/>
      <c r="Y101" s="62"/>
      <c r="Z101" s="62"/>
    </row>
    <row r="102" ht="13.5" thickBot="1"/>
    <row r="103" spans="1:26" ht="5.25" customHeight="1">
      <c r="A103" s="37"/>
      <c r="B103" s="24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6"/>
      <c r="S103" s="37"/>
      <c r="T103" s="62"/>
      <c r="U103" s="62"/>
      <c r="V103" s="62"/>
      <c r="W103" s="62"/>
      <c r="X103" s="62"/>
      <c r="Y103" s="62"/>
      <c r="Z103" s="62"/>
    </row>
    <row r="104" spans="1:26" ht="16.5" customHeight="1">
      <c r="A104" s="37"/>
      <c r="B104" s="27"/>
      <c r="C104" s="38" t="s">
        <v>64</v>
      </c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9"/>
      <c r="S104" s="37"/>
      <c r="T104" s="62"/>
      <c r="U104" s="62"/>
      <c r="V104" s="62"/>
      <c r="W104" s="62"/>
      <c r="X104" s="62"/>
      <c r="Y104" s="62"/>
      <c r="Z104" s="62"/>
    </row>
    <row r="105" spans="1:26" ht="16.5" customHeight="1">
      <c r="A105" s="37"/>
      <c r="B105" s="27"/>
      <c r="C105" s="28" t="s">
        <v>53</v>
      </c>
      <c r="D105" s="78"/>
      <c r="E105" s="46"/>
      <c r="F105" s="44" t="s">
        <v>60</v>
      </c>
      <c r="G105" s="28"/>
      <c r="H105" s="28"/>
      <c r="I105" s="69"/>
      <c r="J105" s="28"/>
      <c r="K105" s="50" t="s">
        <v>54</v>
      </c>
      <c r="L105" s="51"/>
      <c r="M105" s="75">
        <f>IF(ISERROR($I105/$E106),"",$I105/$E106)</f>
      </c>
      <c r="N105" s="45" t="s">
        <v>62</v>
      </c>
      <c r="O105" s="76"/>
      <c r="P105" s="70"/>
      <c r="Q105" s="34"/>
      <c r="R105" s="29"/>
      <c r="S105" s="37"/>
      <c r="T105" s="62"/>
      <c r="U105" s="62"/>
      <c r="V105" s="62"/>
      <c r="W105" s="62"/>
      <c r="X105" s="62"/>
      <c r="Y105" s="62"/>
      <c r="Z105" s="62"/>
    </row>
    <row r="106" spans="1:26" ht="16.5" customHeight="1">
      <c r="A106" s="37"/>
      <c r="B106" s="27"/>
      <c r="C106" s="28" t="s">
        <v>55</v>
      </c>
      <c r="D106" s="36"/>
      <c r="E106" s="42"/>
      <c r="F106" s="28" t="s">
        <v>61</v>
      </c>
      <c r="G106" s="28"/>
      <c r="H106" s="28"/>
      <c r="I106" s="42"/>
      <c r="J106" s="28"/>
      <c r="K106" s="53" t="s">
        <v>56</v>
      </c>
      <c r="L106" s="61"/>
      <c r="M106" s="74">
        <f>IF(ISERROR($I106/$I105),"",$I106/$I105)</f>
      </c>
      <c r="N106" s="45" t="s">
        <v>63</v>
      </c>
      <c r="O106" s="77"/>
      <c r="P106" s="72"/>
      <c r="Q106" s="35"/>
      <c r="R106" s="29"/>
      <c r="S106" s="37"/>
      <c r="T106" s="62"/>
      <c r="U106" s="62"/>
      <c r="V106" s="62"/>
      <c r="W106" s="62"/>
      <c r="X106" s="62"/>
      <c r="Y106" s="62"/>
      <c r="Z106" s="62"/>
    </row>
    <row r="107" spans="1:34" ht="6" customHeight="1">
      <c r="A107" s="37"/>
      <c r="B107" s="27"/>
      <c r="C107" s="28"/>
      <c r="D107" s="36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9"/>
      <c r="S107" s="37"/>
      <c r="T107" s="62"/>
      <c r="U107" s="62"/>
      <c r="V107" s="62"/>
      <c r="W107" s="62"/>
      <c r="X107" s="62"/>
      <c r="Y107" s="62"/>
      <c r="Z107" s="62"/>
      <c r="AB107" s="64"/>
      <c r="AE107" s="64"/>
      <c r="AH107" s="64"/>
    </row>
    <row r="108" spans="1:49" ht="25.5">
      <c r="A108" s="37"/>
      <c r="B108" s="27"/>
      <c r="C108" s="28" t="s">
        <v>18</v>
      </c>
      <c r="D108" s="28" t="s">
        <v>14</v>
      </c>
      <c r="E108" s="28"/>
      <c r="F108" s="28"/>
      <c r="G108" s="28" t="s">
        <v>15</v>
      </c>
      <c r="H108" s="28"/>
      <c r="I108" s="28"/>
      <c r="J108" s="28" t="s">
        <v>16</v>
      </c>
      <c r="K108" s="28"/>
      <c r="L108" s="28"/>
      <c r="M108" s="30" t="s">
        <v>50</v>
      </c>
      <c r="N108" s="30" t="s">
        <v>51</v>
      </c>
      <c r="O108" s="30" t="s">
        <v>52</v>
      </c>
      <c r="P108" s="30"/>
      <c r="Q108" s="28" t="s">
        <v>17</v>
      </c>
      <c r="R108" s="29"/>
      <c r="S108" s="37"/>
      <c r="T108" s="62"/>
      <c r="U108" s="62"/>
      <c r="V108" s="62"/>
      <c r="W108" s="62"/>
      <c r="X108" s="62"/>
      <c r="Y108" s="62"/>
      <c r="AB108" s="64"/>
      <c r="AC108" s="65" t="s">
        <v>41</v>
      </c>
      <c r="AD108" s="65"/>
      <c r="AE108" s="65"/>
      <c r="AF108" s="65" t="s">
        <v>42</v>
      </c>
      <c r="AG108" s="65"/>
      <c r="AH108" s="65"/>
      <c r="AI108" s="65" t="s">
        <v>43</v>
      </c>
      <c r="AJ108" s="65"/>
      <c r="AK108" s="65"/>
      <c r="AL108" s="65" t="s">
        <v>44</v>
      </c>
      <c r="AM108" s="65"/>
      <c r="AN108" s="65"/>
      <c r="AO108" s="65" t="s">
        <v>45</v>
      </c>
      <c r="AP108" s="65"/>
      <c r="AQ108" s="65"/>
      <c r="AR108" s="65" t="s">
        <v>46</v>
      </c>
      <c r="AS108" s="65"/>
      <c r="AT108" s="65"/>
      <c r="AU108" s="65" t="s">
        <v>47</v>
      </c>
      <c r="AV108" s="65"/>
      <c r="AW108" s="65"/>
    </row>
    <row r="109" spans="1:49" ht="16.5" customHeight="1">
      <c r="A109" s="37"/>
      <c r="B109" s="27"/>
      <c r="C109" s="36">
        <v>3</v>
      </c>
      <c r="D109" s="28">
        <v>1</v>
      </c>
      <c r="E109" s="28"/>
      <c r="F109" s="28"/>
      <c r="G109" s="28">
        <v>1</v>
      </c>
      <c r="H109" s="28"/>
      <c r="I109" s="28"/>
      <c r="J109" s="28">
        <v>1</v>
      </c>
      <c r="K109" s="28"/>
      <c r="L109" s="28"/>
      <c r="M109" s="47"/>
      <c r="N109" s="48"/>
      <c r="O109" s="49"/>
      <c r="P109" s="28"/>
      <c r="Q109" s="39"/>
      <c r="R109" s="29"/>
      <c r="S109" s="37"/>
      <c r="T109" s="62"/>
      <c r="U109" s="62"/>
      <c r="V109" s="62"/>
      <c r="W109" s="62"/>
      <c r="X109" s="62"/>
      <c r="Y109" s="62"/>
      <c r="AC109" s="63">
        <f>IF(ISBLANK(VLOOKUP($AA$9,Tables!$J$2:$P$55,2,FALSE)),"",IF($C109=1,VLOOKUP($AA$9,Tables!$J$2:$P$55,2,FALSE),IF($C109=2,VLOOKUP($AA$9,Tables!$R$2:$X$55,2,FALSE),"")))</f>
      </c>
      <c r="AD109" s="63">
        <f>IF(ISBLANK(VLOOKUP($AA$10,Tables!$J$57:$P$65,2,FALSE)),"",IF($C109=1,VLOOKUP($AA$10,Tables!$J$57:$P$65,2,FALSE),IF($C109=2,VLOOKUP($AA$10,Tables!$J$57:$P$65,2,FALSE),"")))</f>
      </c>
      <c r="AE109" s="63">
        <f>IF(ISBLANK(VLOOKUP($AA$11,Tables!$J$67:$T$120,2,FALSE)),"",IF($C109=1,VLOOKUP($AA$11,Tables!$J$67:$T$120,2,FALSE),IF($C109=2,VLOOKUP($AA$11,Tables!$R$67:$X$120,2,FALSE),"")))</f>
      </c>
      <c r="AF109" s="63">
        <f>IF(ISBLANK(VLOOKUP($AA$9,Tables!$J$2:$P$55,2,FALSE)),"",IF($C111=1,VLOOKUP($AA$9,Tables!$J$2:$P$55,2,FALSE),IF($C111=2,VLOOKUP($AA$9,Tables!$R$2:$X$55,2,FALSE),"")))</f>
      </c>
      <c r="AG109" s="63">
        <f>IF(ISBLANK(VLOOKUP($AA$10,Tables!$J$57:$P$65,2,FALSE)),"",IF($C111=1,VLOOKUP($AA$10,Tables!$J$57:$P$65,2,FALSE),IF($C111=2,VLOOKUP($AA$10,Tables!$J$57:$P$65,2,FALSE),"")))</f>
      </c>
      <c r="AH109" s="63">
        <f>IF(ISBLANK(VLOOKUP($AA$11,Tables!$J$67:$T$120,2,FALSE)),"",IF($C111=1,VLOOKUP($AA$11,Tables!$J$67:$T$120,2,FALSE),IF($C111=2,VLOOKUP($AA$11,Tables!$R$67:$X$120,2,FALSE),"")))</f>
      </c>
      <c r="AI109" s="63">
        <f>IF(ISBLANK(VLOOKUP($AA$9,Tables!$J$2:$P$55,2,FALSE)),"",IF($C113=1,VLOOKUP($AA$9,Tables!$J$2:$P$55,2,FALSE),IF($C113=2,VLOOKUP($AA$9,Tables!$R$2:$X$55,2,FALSE),"")))</f>
      </c>
      <c r="AJ109" s="63">
        <f>IF(ISBLANK(VLOOKUP($AA$10,Tables!$J$57:$P$65,2,FALSE)),"",IF($C113=1,VLOOKUP($AA$10,Tables!$J$57:$P$65,2,FALSE),IF($C113=2,VLOOKUP($AA$10,Tables!$J$57:$P$65,2,FALSE),"")))</f>
      </c>
      <c r="AK109" s="63">
        <f>IF(ISBLANK(VLOOKUP($AA$11,Tables!$J$67:$T$120,2,FALSE)),"",IF($C113=1,VLOOKUP($AA$11,Tables!$J$67:$T$120,2,FALSE),IF($C113=2,VLOOKUP($AA$11,Tables!$R$67:$X$120,2,FALSE),"")))</f>
      </c>
      <c r="AL109" s="63">
        <f>IF(ISBLANK(VLOOKUP($AA$9,Tables!$J$2:$P$55,2,FALSE)),"",IF($C115=1,VLOOKUP($AA$9,Tables!$J$2:$P$55,2,FALSE),IF($C115=2,VLOOKUP($AA$9,Tables!$R$2:$X$55,2,FALSE),"")))</f>
      </c>
      <c r="AM109" s="63">
        <f>IF(ISBLANK(VLOOKUP($AA$10,Tables!$J$57:$P$65,2,FALSE)),"",IF($C115=1,VLOOKUP($AA$10,Tables!$J$57:$P$65,2,FALSE),IF($C115=2,VLOOKUP($AA$10,Tables!$J$57:$P$65,2,FALSE),"")))</f>
      </c>
      <c r="AN109" s="63">
        <f>IF(ISBLANK(VLOOKUP($AA$11,Tables!$J$67:$T$120,2,FALSE)),"",IF($C115=1,VLOOKUP($AA$11,Tables!$J$67:$T$120,2,FALSE),IF($C115=2,VLOOKUP($AA$11,Tables!$R$67:$X$120,2,FALSE),"")))</f>
      </c>
      <c r="AO109" s="63">
        <f>IF(ISBLANK(VLOOKUP($AA$9,Tables!$J$2:$P$55,2,FALSE)),"",IF($C117=1,VLOOKUP($AA$9,Tables!$J$2:$P$55,2,FALSE),IF($C117=2,VLOOKUP($AA$9,Tables!$R$2:$X$55,2,FALSE),"")))</f>
      </c>
      <c r="AP109" s="63">
        <f>IF(ISBLANK(VLOOKUP($AA$10,Tables!$J$57:$P$65,2,FALSE)),"",IF($C117=1,VLOOKUP($AA$10,Tables!$J$57:$P$65,2,FALSE),IF($C117=2,VLOOKUP($AA$10,Tables!$J$57:$P$65,2,FALSE),"")))</f>
      </c>
      <c r="AQ109" s="63">
        <f>IF(ISBLANK(VLOOKUP($AA$11,Tables!$J$67:$T$120,2,FALSE)),"",IF($C117=1,VLOOKUP($AA$11,Tables!$J$67:$T$120,2,FALSE),IF($C117=2,VLOOKUP($AA$11,Tables!$R$67:$X$120,2,FALSE),"")))</f>
      </c>
      <c r="AR109" s="63">
        <f>IF(ISBLANK(VLOOKUP($AA$9,Tables!$J$2:$P$55,2,FALSE)),"",IF($C119=1,VLOOKUP($AA$9,Tables!$J$2:$P$55,2,FALSE),IF($C119=2,VLOOKUP($AA$9,Tables!$R$2:$X$55,2,FALSE),"")))</f>
      </c>
      <c r="AS109" s="63">
        <f>IF(ISBLANK(VLOOKUP($AA$10,Tables!$J$57:$P$65,2,FALSE)),"",IF($C119=1,VLOOKUP($AA$10,Tables!$J$57:$P$65,2,FALSE),IF($C119=2,VLOOKUP($AA$10,Tables!$J$57:$P$65,2,FALSE),"")))</f>
      </c>
      <c r="AT109" s="63">
        <f>IF(ISBLANK(VLOOKUP($AA$11,Tables!$J$67:$T$120,2,FALSE)),"",IF($C119=1,VLOOKUP($AA$11,Tables!$J$67:$T$120,2,FALSE),IF($C119=2,VLOOKUP($AA$11,Tables!$R$67:$X$120,2,FALSE),"")))</f>
      </c>
      <c r="AU109" s="63">
        <f>IF(ISBLANK(VLOOKUP($AA$9,Tables!$J$2:$P$55,2,FALSE)),"",IF($C121=1,VLOOKUP($AA$9,Tables!$J$2:$P$55,2,FALSE),IF($C121=2,VLOOKUP($AA$9,Tables!$R$2:$X$55,2,FALSE),"")))</f>
      </c>
      <c r="AV109" s="63">
        <f>IF(ISBLANK(VLOOKUP($AA$10,Tables!$J$57:$P$65,2,FALSE)),"",IF($C121=1,VLOOKUP($AA$10,Tables!$J$57:$P$65,2,FALSE),IF($C121=2,VLOOKUP($AA$10,Tables!$J$57:$P$65,2,FALSE),"")))</f>
      </c>
      <c r="AW109" s="63">
        <f>IF(ISBLANK(VLOOKUP($AA$11,Tables!$J$67:$T$120,2,FALSE)),"",IF($C121=1,VLOOKUP($AA$11,Tables!$J$67:$T$120,2,FALSE),IF($C121=2,VLOOKUP($AA$11,Tables!$R$67:$X$120,2,FALSE),"")))</f>
      </c>
    </row>
    <row r="110" spans="1:49" ht="16.5" customHeight="1">
      <c r="A110" s="37"/>
      <c r="B110" s="27"/>
      <c r="C110" s="36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40"/>
      <c r="R110" s="29"/>
      <c r="S110" s="37"/>
      <c r="T110" s="62"/>
      <c r="U110" s="62"/>
      <c r="V110" s="62"/>
      <c r="W110" s="62"/>
      <c r="X110" s="62"/>
      <c r="Y110" s="62"/>
      <c r="AC110" s="63">
        <f>IF(ISBLANK(VLOOKUP($AA$9,Tables!$J$2:$P$55,3,FALSE)),"",IF($C109=1,VLOOKUP($AA$9,Tables!$J$2:$P$55,3,FALSE),IF($C109=2,VLOOKUP($AA$9,Tables!$R$2:$X$55,3,FALSE),"")))</f>
      </c>
      <c r="AD110" s="63">
        <f>IF(ISBLANK(VLOOKUP($AA$10,Tables!$J$57:$P$65,3,FALSE)),"",IF($C109=1,VLOOKUP($AA$10,Tables!$J$57:$P$65,3,FALSE),IF($C109=2,VLOOKUP($AA$10,Tables!$J$57:$P$65,3,FALSE),"")))</f>
      </c>
      <c r="AE110" s="63">
        <f>IF(ISBLANK(VLOOKUP($AA$11,Tables!$J$67:$T$120,3,FALSE)),"",IF($C109=1,VLOOKUP($AA$11,Tables!$J$67:$T$120,3,FALSE),IF($C109=2,VLOOKUP($AA$11,Tables!$R$67:$X$120,3,FALSE),"")))</f>
      </c>
      <c r="AF110" s="63">
        <f>IF(ISBLANK(VLOOKUP($AA$9,Tables!$J$2:$P$55,3,FALSE)),"",IF($C111=1,VLOOKUP($AA$9,Tables!$J$2:$P$55,3,FALSE),IF($C111=2,VLOOKUP($AA$9,Tables!$R$2:$X$55,3,FALSE),"")))</f>
      </c>
      <c r="AG110" s="63">
        <f>IF(ISBLANK(VLOOKUP($AA$10,Tables!$J$57:$P$65,3,FALSE)),"",IF($C111=1,VLOOKUP($AA$10,Tables!$J$57:$P$65,3,FALSE),IF($C111=2,VLOOKUP($AA$10,Tables!$J$57:$P$65,3,FALSE),"")))</f>
      </c>
      <c r="AH110" s="63">
        <f>IF(ISBLANK(VLOOKUP($AA$11,Tables!$J$67:$T$120,3,FALSE)),"",IF($C111=1,VLOOKUP($AA$11,Tables!$J$67:$T$120,3,FALSE),IF($C111=2,VLOOKUP($AA$11,Tables!$R$67:$X$120,3,FALSE),"")))</f>
      </c>
      <c r="AI110" s="63">
        <f>IF(ISBLANK(VLOOKUP($AA$9,Tables!$J$2:$P$55,3,FALSE)),"",IF($C113=1,VLOOKUP($AA$9,Tables!$J$2:$P$55,3,FALSE),IF($C113=2,VLOOKUP($AA$9,Tables!$R$2:$X$55,3,FALSE),"")))</f>
      </c>
      <c r="AJ110" s="63">
        <f>IF(ISBLANK(VLOOKUP($AA$10,Tables!$J$57:$P$65,3,FALSE)),"",IF($C113=1,VLOOKUP($AA$10,Tables!$J$57:$P$65,3,FALSE),IF($C113=2,VLOOKUP($AA$10,Tables!$J$57:$P$65,3,FALSE),"")))</f>
      </c>
      <c r="AK110" s="63">
        <f>IF(ISBLANK(VLOOKUP($AA$11,Tables!$J$67:$T$120,3,FALSE)),"",IF($C113=1,VLOOKUP($AA$11,Tables!$J$67:$T$120,3,FALSE),IF($C113=2,VLOOKUP($AA$11,Tables!$R$67:$X$120,3,FALSE),"")))</f>
      </c>
      <c r="AL110" s="63">
        <f>IF(ISBLANK(VLOOKUP($AA$9,Tables!$J$2:$P$55,3,FALSE)),"",IF($C115=1,VLOOKUP($AA$9,Tables!$J$2:$P$55,3,FALSE),IF($C115=2,VLOOKUP($AA$9,Tables!$R$2:$X$55,3,FALSE),"")))</f>
      </c>
      <c r="AM110" s="63">
        <f>IF(ISBLANK(VLOOKUP($AA$10,Tables!$J$57:$P$65,3,FALSE)),"",IF($C115=1,VLOOKUP($AA$10,Tables!$J$57:$P$65,3,FALSE),IF($C115=2,VLOOKUP($AA$10,Tables!$J$57:$P$65,3,FALSE),"")))</f>
      </c>
      <c r="AN110" s="63">
        <f>IF(ISBLANK(VLOOKUP($AA$11,Tables!$J$67:$T$120,3,FALSE)),"",IF($C115=1,VLOOKUP($AA$11,Tables!$J$67:$T$120,3,FALSE),IF($C115=2,VLOOKUP($AA$11,Tables!$R$67:$X$120,3,FALSE),"")))</f>
      </c>
      <c r="AO110" s="63">
        <f>IF(ISBLANK(VLOOKUP($AA$9,Tables!$J$2:$P$55,3,FALSE)),"",IF($C117=1,VLOOKUP($AA$9,Tables!$J$2:$P$55,3,FALSE),IF($C117=2,VLOOKUP($AA$9,Tables!$R$2:$X$55,3,FALSE),"")))</f>
      </c>
      <c r="AP110" s="63">
        <f>IF(ISBLANK(VLOOKUP($AA$10,Tables!$J$57:$P$65,3,FALSE)),"",IF($C117=1,VLOOKUP($AA$10,Tables!$J$57:$P$65,3,FALSE),IF($C117=2,VLOOKUP($AA$10,Tables!$J$57:$P$65,3,FALSE),"")))</f>
      </c>
      <c r="AQ110" s="63">
        <f>IF(ISBLANK(VLOOKUP($AA$11,Tables!$J$67:$T$120,3,FALSE)),"",IF($C117=1,VLOOKUP($AA$11,Tables!$J$67:$T$120,3,FALSE),IF($C117=2,VLOOKUP($AA$11,Tables!$R$67:$X$120,3,FALSE),"")))</f>
      </c>
      <c r="AR110" s="63">
        <f>IF(ISBLANK(VLOOKUP($AA$9,Tables!$J$2:$P$55,3,FALSE)),"",IF($C119=1,VLOOKUP($AA$9,Tables!$J$2:$P$55,3,FALSE),IF($C119=2,VLOOKUP($AA$9,Tables!$R$2:$X$55,3,FALSE),"")))</f>
      </c>
      <c r="AS110" s="63">
        <f>IF(ISBLANK(VLOOKUP($AA$10,Tables!$J$57:$P$65,3,FALSE)),"",IF($C119=1,VLOOKUP($AA$10,Tables!$J$57:$P$65,3,FALSE),IF($C119=2,VLOOKUP($AA$10,Tables!$J$57:$P$65,3,FALSE),"")))</f>
      </c>
      <c r="AT110" s="63">
        <f>IF(ISBLANK(VLOOKUP($AA$11,Tables!$J$67:$T$120,3,FALSE)),"",IF($C119=1,VLOOKUP($AA$11,Tables!$J$67:$T$120,3,FALSE),IF($C119=2,VLOOKUP($AA$11,Tables!$R$67:$X$120,3,FALSE),"")))</f>
      </c>
      <c r="AU110" s="63">
        <f>IF(ISBLANK(VLOOKUP($AA$9,Tables!$J$2:$P$55,3,FALSE)),"",IF($C121=1,VLOOKUP($AA$9,Tables!$J$2:$P$55,3,FALSE),IF($C121=2,VLOOKUP($AA$9,Tables!$R$2:$X$55,3,FALSE),"")))</f>
      </c>
      <c r="AV110" s="63">
        <f>IF(ISBLANK(VLOOKUP($AA$10,Tables!$J$57:$P$65,3,FALSE)),"",IF($C121=1,VLOOKUP($AA$10,Tables!$J$57:$P$65,3,FALSE),IF($C121=2,VLOOKUP($AA$10,Tables!$J$57:$P$65,3,FALSE),"")))</f>
      </c>
      <c r="AW110" s="63">
        <f>IF(ISBLANK(VLOOKUP($AA$11,Tables!$J$67:$T$120,3,FALSE)),"",IF($C121=1,VLOOKUP($AA$11,Tables!$J$67:$T$120,3,FALSE),IF($C121=2,VLOOKUP($AA$11,Tables!$R$67:$X$120,3,FALSE),"")))</f>
      </c>
    </row>
    <row r="111" spans="1:49" ht="17.25" customHeight="1">
      <c r="A111" s="37"/>
      <c r="B111" s="27"/>
      <c r="C111" s="36">
        <v>3</v>
      </c>
      <c r="D111" s="28">
        <v>1</v>
      </c>
      <c r="E111" s="28"/>
      <c r="F111" s="28"/>
      <c r="G111" s="28">
        <v>1</v>
      </c>
      <c r="H111" s="28"/>
      <c r="I111" s="28"/>
      <c r="J111" s="28">
        <v>1</v>
      </c>
      <c r="K111" s="28"/>
      <c r="L111" s="28"/>
      <c r="M111" s="47"/>
      <c r="N111" s="48"/>
      <c r="O111" s="49"/>
      <c r="P111" s="28"/>
      <c r="Q111" s="40"/>
      <c r="R111" s="29"/>
      <c r="S111" s="37"/>
      <c r="T111" s="62"/>
      <c r="U111" s="62"/>
      <c r="V111" s="62"/>
      <c r="W111" s="62"/>
      <c r="X111" s="62"/>
      <c r="Y111" s="62"/>
      <c r="AC111" s="63">
        <f>IF(ISBLANK(VLOOKUP($AA$9,Tables!$J$2:$P$55,4,FALSE)),"",IF($C109=1,VLOOKUP($AA$9,Tables!$J$2:$P$55,4,FALSE),IF($C109=2,VLOOKUP($AA$9,Tables!$R$2:$X$55,4,FALSE),"")))</f>
      </c>
      <c r="AD111" s="63">
        <f>IF(ISBLANK(VLOOKUP($AA$10,Tables!$J$57:$P$65,4,FALSE)),"",IF($C109=1,VLOOKUP($AA$10,Tables!$J$57:$P$65,4,FALSE),IF($C109=2,VLOOKUP($AA$10,Tables!$J$57:$P$65,4,FALSE),"")))</f>
      </c>
      <c r="AE111" s="63">
        <f>IF(ISBLANK(VLOOKUP($AA$11,Tables!$J$67:$T$120,4,FALSE)),"",IF($C109=1,VLOOKUP($AA$11,Tables!$J$67:$T$120,4,FALSE),IF($C109=2,VLOOKUP($AA$11,Tables!$R$67:$X$120,4,FALSE),"")))</f>
      </c>
      <c r="AF111" s="63">
        <f>IF(ISBLANK(VLOOKUP($AA$9,Tables!$J$2:$P$55,4,FALSE)),"",IF($C111=1,VLOOKUP($AA$9,Tables!$J$2:$P$55,4,FALSE),IF($C111=2,VLOOKUP($AA$9,Tables!$R$2:$X$55,4,FALSE),"")))</f>
      </c>
      <c r="AG111" s="63">
        <f>IF(ISBLANK(VLOOKUP($AA$10,Tables!$J$57:$P$65,4,FALSE)),"",IF($C111=1,VLOOKUP($AA$10,Tables!$J$57:$P$65,4,FALSE),IF($C111=2,VLOOKUP($AA$10,Tables!$J$57:$P$65,4,FALSE),"")))</f>
      </c>
      <c r="AH111" s="63">
        <f>IF(ISBLANK(VLOOKUP($AA$11,Tables!$J$67:$T$120,4,FALSE)),"",IF($C111=1,VLOOKUP($AA$11,Tables!$J$67:$T$120,4,FALSE),IF($C111=2,VLOOKUP($AA$11,Tables!$R$67:$X$120,4,FALSE),"")))</f>
      </c>
      <c r="AI111" s="63">
        <f>IF(ISBLANK(VLOOKUP($AA$9,Tables!$J$2:$P$55,4,FALSE)),"",IF($C113=1,VLOOKUP($AA$9,Tables!$J$2:$P$55,4,FALSE),IF($C113=2,VLOOKUP($AA$9,Tables!$R$2:$X$55,4,FALSE),"")))</f>
      </c>
      <c r="AJ111" s="63">
        <f>IF(ISBLANK(VLOOKUP($AA$10,Tables!$J$57:$P$65,4,FALSE)),"",IF($C113=1,VLOOKUP($AA$10,Tables!$J$57:$P$65,4,FALSE),IF($C113=2,VLOOKUP($AA$10,Tables!$J$57:$P$65,4,FALSE),"")))</f>
      </c>
      <c r="AK111" s="63">
        <f>IF(ISBLANK(VLOOKUP($AA$11,Tables!$J$67:$T$120,4,FALSE)),"",IF($C113=1,VLOOKUP($AA$11,Tables!$J$67:$T$120,4,FALSE),IF($C113=2,VLOOKUP($AA$11,Tables!$R$67:$X$120,4,FALSE),"")))</f>
      </c>
      <c r="AL111" s="63">
        <f>IF(ISBLANK(VLOOKUP($AA$9,Tables!$J$2:$P$55,4,FALSE)),"",IF($C115=1,VLOOKUP($AA$9,Tables!$J$2:$P$55,4,FALSE),IF($C115=2,VLOOKUP($AA$9,Tables!$R$2:$X$55,4,FALSE),"")))</f>
      </c>
      <c r="AM111" s="63">
        <f>IF(ISBLANK(VLOOKUP($AA$10,Tables!$J$57:$P$65,4,FALSE)),"",IF($C115=1,VLOOKUP($AA$10,Tables!$J$57:$P$65,4,FALSE),IF($C115=2,VLOOKUP($AA$10,Tables!$J$57:$P$65,4,FALSE),"")))</f>
      </c>
      <c r="AN111" s="63">
        <f>IF(ISBLANK(VLOOKUP($AA$11,Tables!$J$67:$T$120,4,FALSE)),"",IF($C115=1,VLOOKUP($AA$11,Tables!$J$67:$T$120,4,FALSE),IF($C115=2,VLOOKUP($AA$11,Tables!$R$67:$X$120,4,FALSE),"")))</f>
      </c>
      <c r="AO111" s="63">
        <f>IF(ISBLANK(VLOOKUP($AA$9,Tables!$J$2:$P$55,4,FALSE)),"",IF($C117=1,VLOOKUP($AA$9,Tables!$J$2:$P$55,4,FALSE),IF($C117=2,VLOOKUP($AA$9,Tables!$R$2:$X$55,4,FALSE),"")))</f>
      </c>
      <c r="AP111" s="63">
        <f>IF(ISBLANK(VLOOKUP($AA$10,Tables!$J$57:$P$65,4,FALSE)),"",IF($C117=1,VLOOKUP($AA$10,Tables!$J$57:$P$65,4,FALSE),IF($C117=2,VLOOKUP($AA$10,Tables!$J$57:$P$65,4,FALSE),"")))</f>
      </c>
      <c r="AQ111" s="63">
        <f>IF(ISBLANK(VLOOKUP($AA$11,Tables!$J$67:$T$120,4,FALSE)),"",IF($C117=1,VLOOKUP($AA$11,Tables!$J$67:$T$120,4,FALSE),IF($C117=2,VLOOKUP($AA$11,Tables!$R$67:$X$120,4,FALSE),"")))</f>
      </c>
      <c r="AR111" s="63">
        <f>IF(ISBLANK(VLOOKUP($AA$9,Tables!$J$2:$P$55,4,FALSE)),"",IF($C119=1,VLOOKUP($AA$9,Tables!$J$2:$P$55,4,FALSE),IF($C119=2,VLOOKUP($AA$9,Tables!$R$2:$X$55,4,FALSE),"")))</f>
      </c>
      <c r="AS111" s="63">
        <f>IF(ISBLANK(VLOOKUP($AA$10,Tables!$J$57:$P$65,4,FALSE)),"",IF($C119=1,VLOOKUP($AA$10,Tables!$J$57:$P$65,4,FALSE),IF($C119=2,VLOOKUP($AA$10,Tables!$J$57:$P$65,4,FALSE),"")))</f>
      </c>
      <c r="AT111" s="63">
        <f>IF(ISBLANK(VLOOKUP($AA$11,Tables!$J$67:$T$120,4,FALSE)),"",IF($C119=1,VLOOKUP($AA$11,Tables!$J$67:$T$120,4,FALSE),IF($C119=2,VLOOKUP($AA$11,Tables!$R$67:$X$120,4,FALSE),"")))</f>
      </c>
      <c r="AU111" s="63">
        <f>IF(ISBLANK(VLOOKUP($AA$9,Tables!$J$2:$P$55,4,FALSE)),"",IF($C121=1,VLOOKUP($AA$9,Tables!$J$2:$P$55,4,FALSE),IF($C121=2,VLOOKUP($AA$9,Tables!$R$2:$X$55,4,FALSE),"")))</f>
      </c>
      <c r="AV111" s="63">
        <f>IF(ISBLANK(VLOOKUP($AA$10,Tables!$J$57:$P$65,4,FALSE)),"",IF($C121=1,VLOOKUP($AA$10,Tables!$J$57:$P$65,4,FALSE),IF($C121=2,VLOOKUP($AA$10,Tables!$J$57:$P$65,4,FALSE),"")))</f>
      </c>
      <c r="AW111" s="63">
        <f>IF(ISBLANK(VLOOKUP($AA$11,Tables!$J$67:$T$120,4,FALSE)),"",IF($C121=1,VLOOKUP($AA$11,Tables!$J$67:$T$120,4,FALSE),IF($C121=2,VLOOKUP($AA$11,Tables!$R$67:$X$120,4,FALSE),"")))</f>
      </c>
    </row>
    <row r="112" spans="1:49" ht="17.25" customHeight="1">
      <c r="A112" s="37"/>
      <c r="B112" s="27"/>
      <c r="C112" s="36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40"/>
      <c r="R112" s="29"/>
      <c r="S112" s="37"/>
      <c r="T112" s="62"/>
      <c r="U112" s="62"/>
      <c r="V112" s="62"/>
      <c r="W112" s="62"/>
      <c r="X112" s="62"/>
      <c r="Y112" s="62"/>
      <c r="AC112" s="63">
        <f>IF(ISBLANK(VLOOKUP($AA$9,Tables!$J$2:$P$55,5,FALSE)),"",IF($C109=1,VLOOKUP($AA$9,Tables!$J$2:$P$55,5,FALSE),IF($C109=2,VLOOKUP($AA$9,Tables!$R$2:$X$55,5,FALSE),"")))</f>
      </c>
      <c r="AE112" s="63">
        <f>IF(ISBLANK(VLOOKUP($AA$11,Tables!$J$67:$T$120,5,FALSE)),"",IF($C109=1,VLOOKUP($AA$11,Tables!$J$67:$T$120,5,FALSE),IF($C109=2,VLOOKUP($AA$11,Tables!$R$67:$X$120,5,FALSE),"")))</f>
      </c>
      <c r="AF112" s="63">
        <f>IF(ISBLANK(VLOOKUP($AA$9,Tables!$J$2:$P$55,5,FALSE)),"",IF($C111=1,VLOOKUP($AA$9,Tables!$J$2:$P$55,5,FALSE),IF($C111=2,VLOOKUP($AA$9,Tables!$R$2:$X$55,5,FALSE),"")))</f>
      </c>
      <c r="AH112" s="63">
        <f>IF(ISBLANK(VLOOKUP($AA$11,Tables!$J$67:$T$120,5,FALSE)),"",IF($C111=1,VLOOKUP($AA$11,Tables!$J$67:$T$120,5,FALSE),IF($C111=2,VLOOKUP($AA$11,Tables!$R$67:$X$120,5,FALSE),"")))</f>
      </c>
      <c r="AI112" s="63">
        <f>IF(ISBLANK(VLOOKUP($AA$9,Tables!$J$2:$P$55,5,FALSE)),"",IF($C113=1,VLOOKUP($AA$9,Tables!$J$2:$P$55,5,FALSE),IF($C113=2,VLOOKUP($AA$9,Tables!$R$2:$X$55,5,FALSE),"")))</f>
      </c>
      <c r="AK112" s="63">
        <f>IF(ISBLANK(VLOOKUP($AA$11,Tables!$J$67:$T$120,5,FALSE)),"",IF($C113=1,VLOOKUP($AA$11,Tables!$J$67:$T$120,5,FALSE),IF($C113=2,VLOOKUP($AA$11,Tables!$R$67:$X$120,5,FALSE),"")))</f>
      </c>
      <c r="AL112" s="63">
        <f>IF(ISBLANK(VLOOKUP($AA$9,Tables!$J$2:$P$55,5,FALSE)),"",IF($C115=1,VLOOKUP($AA$9,Tables!$J$2:$P$55,5,FALSE),IF($C115=2,VLOOKUP($AA$9,Tables!$R$2:$X$55,5,FALSE),"")))</f>
      </c>
      <c r="AN112" s="63">
        <f>IF(ISBLANK(VLOOKUP($AA$11,Tables!$J$67:$T$120,5,FALSE)),"",IF($C115=1,VLOOKUP($AA$11,Tables!$J$67:$T$120,5,FALSE),IF($C115=2,VLOOKUP($AA$11,Tables!$R$67:$X$120,5,FALSE),"")))</f>
      </c>
      <c r="AO112" s="63">
        <f>IF(ISBLANK(VLOOKUP($AA$9,Tables!$J$2:$P$55,5,FALSE)),"",IF($C117=1,VLOOKUP($AA$9,Tables!$J$2:$P$55,5,FALSE),IF($C117=2,VLOOKUP($AA$9,Tables!$R$2:$X$55,5,FALSE),"")))</f>
      </c>
      <c r="AQ112" s="63">
        <f>IF(ISBLANK(VLOOKUP($AA$11,Tables!$J$67:$T$120,5,FALSE)),"",IF($C117=1,VLOOKUP($AA$11,Tables!$J$67:$T$120,5,FALSE),IF($C117=2,VLOOKUP($AA$11,Tables!$R$67:$X$120,5,FALSE),"")))</f>
      </c>
      <c r="AR112" s="63">
        <f>IF(ISBLANK(VLOOKUP($AA$9,Tables!$J$2:$P$55,5,FALSE)),"",IF($C119=1,VLOOKUP($AA$9,Tables!$J$2:$P$55,5,FALSE),IF($C119=2,VLOOKUP($AA$9,Tables!$R$2:$X$55,5,FALSE),"")))</f>
      </c>
      <c r="AT112" s="63">
        <f>IF(ISBLANK(VLOOKUP($AA$11,Tables!$J$67:$T$120,5,FALSE)),"",IF($C119=1,VLOOKUP($AA$11,Tables!$J$67:$T$120,5,FALSE),IF($C119=2,VLOOKUP($AA$11,Tables!$R$67:$X$120,5,FALSE),"")))</f>
      </c>
      <c r="AU112" s="63">
        <f>IF(ISBLANK(VLOOKUP($AA$9,Tables!$J$2:$P$55,5,FALSE)),"",IF($C121=1,VLOOKUP($AA$9,Tables!$J$2:$P$55,5,FALSE),IF($C121=2,VLOOKUP($AA$9,Tables!$R$2:$X$55,5,FALSE),"")))</f>
      </c>
      <c r="AW112" s="63">
        <f>IF(ISBLANK(VLOOKUP($AA$11,Tables!$J$67:$T$120,5,FALSE)),"",IF($C121=1,VLOOKUP($AA$11,Tables!$J$67:$T$120,5,FALSE),IF($C121=2,VLOOKUP($AA$11,Tables!$R$67:$X$120,5,FALSE),"")))</f>
      </c>
    </row>
    <row r="113" spans="1:49" ht="17.25" customHeight="1">
      <c r="A113" s="37"/>
      <c r="B113" s="27"/>
      <c r="C113" s="36">
        <v>3</v>
      </c>
      <c r="D113" s="28">
        <v>1</v>
      </c>
      <c r="E113" s="28"/>
      <c r="F113" s="28"/>
      <c r="G113" s="28">
        <v>1</v>
      </c>
      <c r="H113" s="28"/>
      <c r="I113" s="28"/>
      <c r="J113" s="28">
        <v>1</v>
      </c>
      <c r="K113" s="28"/>
      <c r="L113" s="28"/>
      <c r="M113" s="47"/>
      <c r="N113" s="48"/>
      <c r="O113" s="49"/>
      <c r="P113" s="28"/>
      <c r="Q113" s="40"/>
      <c r="R113" s="29"/>
      <c r="S113" s="37"/>
      <c r="T113" s="62"/>
      <c r="U113" s="62"/>
      <c r="V113" s="62"/>
      <c r="W113" s="62"/>
      <c r="X113" s="62"/>
      <c r="Y113" s="62"/>
      <c r="AC113" s="63">
        <f>IF(ISBLANK(VLOOKUP($AA$9,Tables!$J$2:$P$55,6,FALSE)),"",IF($C109=1,VLOOKUP($AA$9,Tables!$J$2:$P$55,6,FALSE),IF($C109=2,VLOOKUP($AA$9,Tables!$R$2:$X$55,6,FALSE),"")))</f>
      </c>
      <c r="AE113" s="63">
        <f>IF(ISBLANK(VLOOKUP($AA$11,Tables!$J$67:$T$120,6,FALSE)),"",IF($C109=1,VLOOKUP($AA$11,Tables!$J$67:$T$120,6,FALSE),IF($C109=2,VLOOKUP($AA$11,Tables!$R$67:$X$120,6,FALSE),"")))</f>
      </c>
      <c r="AF113" s="63">
        <f>IF(ISBLANK(VLOOKUP($AA$9,Tables!$J$2:$P$55,6,FALSE)),"",IF($C111=1,VLOOKUP($AA$9,Tables!$J$2:$P$55,6,FALSE),IF($C111=2,VLOOKUP($AA$9,Tables!$R$2:$X$55,6,FALSE),"")))</f>
      </c>
      <c r="AH113" s="63">
        <f>IF(ISBLANK(VLOOKUP($AA$11,Tables!$J$67:$T$120,6,FALSE)),"",IF($C111=1,VLOOKUP($AA$11,Tables!$J$67:$T$120,6,FALSE),IF($C111=2,VLOOKUP($AA$11,Tables!$R$67:$X$120,6,FALSE),"")))</f>
      </c>
      <c r="AI113" s="63">
        <f>IF(ISBLANK(VLOOKUP($AA$9,Tables!$J$2:$P$55,6,FALSE)),"",IF($C113=1,VLOOKUP($AA$9,Tables!$J$2:$P$55,6,FALSE),IF($C113=2,VLOOKUP($AA$9,Tables!$R$2:$X$55,6,FALSE),"")))</f>
      </c>
      <c r="AK113" s="63">
        <f>IF(ISBLANK(VLOOKUP($AA$11,Tables!$J$67:$T$120,6,FALSE)),"",IF($C113=1,VLOOKUP($AA$11,Tables!$J$67:$T$120,6,FALSE),IF($C113=2,VLOOKUP($AA$11,Tables!$R$67:$X$120,6,FALSE),"")))</f>
      </c>
      <c r="AL113" s="63">
        <f>IF(ISBLANK(VLOOKUP($AA$9,Tables!$J$2:$P$55,6,FALSE)),"",IF($C115=1,VLOOKUP($AA$9,Tables!$J$2:$P$55,6,FALSE),IF($C115=2,VLOOKUP($AA$9,Tables!$R$2:$X$55,6,FALSE),"")))</f>
      </c>
      <c r="AN113" s="63">
        <f>IF(ISBLANK(VLOOKUP($AA$11,Tables!$J$67:$T$120,6,FALSE)),"",IF($C115=1,VLOOKUP($AA$11,Tables!$J$67:$T$120,6,FALSE),IF($C115=2,VLOOKUP($AA$11,Tables!$R$67:$X$120,6,FALSE),"")))</f>
      </c>
      <c r="AO113" s="63">
        <f>IF(ISBLANK(VLOOKUP($AA$9,Tables!$J$2:$P$55,6,FALSE)),"",IF($C117=1,VLOOKUP($AA$9,Tables!$J$2:$P$55,6,FALSE),IF($C117=2,VLOOKUP($AA$9,Tables!$R$2:$X$55,6,FALSE),"")))</f>
      </c>
      <c r="AQ113" s="63">
        <f>IF(ISBLANK(VLOOKUP($AA$11,Tables!$J$67:$T$120,6,FALSE)),"",IF($C117=1,VLOOKUP($AA$11,Tables!$J$67:$T$120,6,FALSE),IF($C117=2,VLOOKUP($AA$11,Tables!$R$67:$X$120,6,FALSE),"")))</f>
      </c>
      <c r="AR113" s="63">
        <f>IF(ISBLANK(VLOOKUP($AA$9,Tables!$J$2:$P$55,6,FALSE)),"",IF($C119=1,VLOOKUP($AA$9,Tables!$J$2:$P$55,6,FALSE),IF($C119=2,VLOOKUP($AA$9,Tables!$R$2:$X$55,6,FALSE),"")))</f>
      </c>
      <c r="AT113" s="63">
        <f>IF(ISBLANK(VLOOKUP($AA$11,Tables!$J$67:$T$120,6,FALSE)),"",IF($C119=1,VLOOKUP($AA$11,Tables!$J$67:$T$120,6,FALSE),IF($C119=2,VLOOKUP($AA$11,Tables!$R$67:$X$120,6,FALSE),"")))</f>
      </c>
      <c r="AU113" s="63">
        <f>IF(ISBLANK(VLOOKUP($AA$9,Tables!$J$2:$P$55,6,FALSE)),"",IF($C121=1,VLOOKUP($AA$9,Tables!$J$2:$P$55,6,FALSE),IF($C121=2,VLOOKUP($AA$9,Tables!$R$2:$X$55,6,FALSE),"")))</f>
      </c>
      <c r="AW113" s="63">
        <f>IF(ISBLANK(VLOOKUP($AA$11,Tables!$J$67:$T$120,6,FALSE)),"",IF($C121=1,VLOOKUP($AA$11,Tables!$J$67:$T$120,6,FALSE),IF($C121=2,VLOOKUP($AA$11,Tables!$R$67:$X$120,6,FALSE),"")))</f>
      </c>
    </row>
    <row r="114" spans="1:49" ht="17.25" customHeight="1">
      <c r="A114" s="37"/>
      <c r="B114" s="27"/>
      <c r="C114" s="36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40"/>
      <c r="R114" s="29"/>
      <c r="S114" s="37"/>
      <c r="T114" s="62"/>
      <c r="U114" s="62"/>
      <c r="V114" s="62"/>
      <c r="W114" s="62"/>
      <c r="X114" s="62"/>
      <c r="Y114" s="62"/>
      <c r="Z114" s="62"/>
      <c r="AC114" s="63">
        <f>IF(ISBLANK(VLOOKUP($AA$9,Tables!$J$2:$P$55,7,FALSE)),"",IF($C109=1,VLOOKUP($AA$9,Tables!$J$2:$P$55,7,FALSE),IF($C109=2,VLOOKUP($AA$9,Tables!$R$2:$X$55,7,FALSE),"")))</f>
      </c>
      <c r="AE114" s="63">
        <f>IF(ISBLANK(VLOOKUP($AA$11,Tables!$J$67:$T$120,7,FALSE)),"",IF($C109=1,VLOOKUP($AA$11,Tables!$J$67:$T$120,7,FALSE),IF($C109=2,VLOOKUP($AA$11,Tables!$R$67:$X$120,7,FALSE),"")))</f>
      </c>
      <c r="AF114" s="63">
        <f>IF(ISBLANK(VLOOKUP($AA$9,Tables!$J$2:$P$55,7,FALSE)),"",IF($C111=1,VLOOKUP($AA$9,Tables!$J$2:$P$55,7,FALSE),IF($C111=2,VLOOKUP($AA$9,Tables!$R$2:$X$55,7,FALSE),"")))</f>
      </c>
      <c r="AH114" s="63">
        <f>IF(ISBLANK(VLOOKUP($AA$11,Tables!$J$67:$T$120,7,FALSE)),"",IF($C111=1,VLOOKUP($AA$11,Tables!$J$67:$T$120,7,FALSE),IF($C111=2,VLOOKUP($AA$11,Tables!$R$67:$X$120,7,FALSE),"")))</f>
      </c>
      <c r="AI114" s="63">
        <f>IF(ISBLANK(VLOOKUP($AA$9,Tables!$J$2:$P$55,7,FALSE)),"",IF($C113=1,VLOOKUP($AA$9,Tables!$J$2:$P$55,7,FALSE),IF($C113=2,VLOOKUP($AA$9,Tables!$R$2:$X$55,7,FALSE),"")))</f>
      </c>
      <c r="AK114" s="63">
        <f>IF(ISBLANK(VLOOKUP($AA$11,Tables!$J$67:$T$120,7,FALSE)),"",IF($C113=1,VLOOKUP($AA$11,Tables!$J$67:$T$120,7,FALSE),IF($C113=2,VLOOKUP($AA$11,Tables!$R$67:$X$120,7,FALSE),"")))</f>
      </c>
      <c r="AL114" s="63">
        <f>IF(ISBLANK(VLOOKUP($AA$9,Tables!$J$2:$P$55,7,FALSE)),"",IF($C115=1,VLOOKUP($AA$9,Tables!$J$2:$P$55,7,FALSE),IF($C115=2,VLOOKUP($AA$9,Tables!$R$2:$X$55,7,FALSE),"")))</f>
      </c>
      <c r="AN114" s="63">
        <f>IF(ISBLANK(VLOOKUP($AA$11,Tables!$J$67:$T$120,7,FALSE)),"",IF($C115=1,VLOOKUP($AA$11,Tables!$J$67:$T$120,7,FALSE),IF($C115=2,VLOOKUP($AA$11,Tables!$R$67:$X$120,7,FALSE),"")))</f>
      </c>
      <c r="AO114" s="63">
        <f>IF(ISBLANK(VLOOKUP($AA$9,Tables!$J$2:$P$55,7,FALSE)),"",IF($C117=1,VLOOKUP($AA$9,Tables!$J$2:$P$55,7,FALSE),IF($C117=2,VLOOKUP($AA$9,Tables!$R$2:$X$55,7,FALSE),"")))</f>
      </c>
      <c r="AQ114" s="63">
        <f>IF(ISBLANK(VLOOKUP($AA$11,Tables!$J$67:$T$120,7,FALSE)),"",IF($C117=1,VLOOKUP($AA$11,Tables!$J$67:$T$120,7,FALSE),IF($C117=2,VLOOKUP($AA$11,Tables!$R$67:$X$120,7,FALSE),"")))</f>
      </c>
      <c r="AR114" s="63">
        <f>IF(ISBLANK(VLOOKUP($AA$9,Tables!$J$2:$P$55,7,FALSE)),"",IF($C119=1,VLOOKUP($AA$9,Tables!$J$2:$P$55,7,FALSE),IF($C119=2,VLOOKUP($AA$9,Tables!$R$2:$X$55,7,FALSE),"")))</f>
      </c>
      <c r="AT114" s="63">
        <f>IF(ISBLANK(VLOOKUP($AA$11,Tables!$J$67:$T$120,7,FALSE)),"",IF($C119=1,VLOOKUP($AA$11,Tables!$J$67:$T$120,7,FALSE),IF($C119=2,VLOOKUP($AA$11,Tables!$R$67:$X$120,7,FALSE),"")))</f>
      </c>
      <c r="AU114" s="63">
        <f>IF(ISBLANK(VLOOKUP($AA$9,Tables!$J$2:$P$55,7,FALSE)),"",IF($C121=1,VLOOKUP($AA$9,Tables!$J$2:$P$55,7,FALSE),IF($C121=2,VLOOKUP($AA$9,Tables!$R$2:$X$55,7,FALSE),"")))</f>
      </c>
      <c r="AW114" s="63">
        <f>IF(ISBLANK(VLOOKUP($AA$11,Tables!$J$67:$T$120,7,FALSE)),"",IF($C121=1,VLOOKUP($AA$11,Tables!$J$67:$T$120,7,FALSE),IF($C121=2,VLOOKUP($AA$11,Tables!$R$67:$X$120,7,FALSE),"")))</f>
      </c>
    </row>
    <row r="115" spans="1:28" ht="17.25" customHeight="1">
      <c r="A115" s="37"/>
      <c r="B115" s="27"/>
      <c r="C115" s="36">
        <v>3</v>
      </c>
      <c r="D115" s="28">
        <v>1</v>
      </c>
      <c r="E115" s="28"/>
      <c r="F115" s="28"/>
      <c r="G115" s="28">
        <v>1</v>
      </c>
      <c r="H115" s="28"/>
      <c r="I115" s="28"/>
      <c r="J115" s="28">
        <v>1</v>
      </c>
      <c r="K115" s="28"/>
      <c r="L115" s="28"/>
      <c r="M115" s="47"/>
      <c r="N115" s="48"/>
      <c r="O115" s="49"/>
      <c r="P115" s="28"/>
      <c r="Q115" s="40"/>
      <c r="R115" s="29"/>
      <c r="S115" s="37"/>
      <c r="T115" s="62"/>
      <c r="U115" s="62"/>
      <c r="V115" s="62"/>
      <c r="W115" s="62"/>
      <c r="X115" s="62"/>
      <c r="Y115" s="62"/>
      <c r="Z115" s="62"/>
      <c r="AB115" s="64"/>
    </row>
    <row r="116" spans="1:28" ht="17.25" customHeight="1">
      <c r="A116" s="37"/>
      <c r="B116" s="27"/>
      <c r="C116" s="36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40"/>
      <c r="R116" s="29"/>
      <c r="S116" s="37"/>
      <c r="T116" s="62"/>
      <c r="U116" s="62"/>
      <c r="V116" s="62"/>
      <c r="W116" s="62"/>
      <c r="X116" s="62"/>
      <c r="Y116" s="62"/>
      <c r="Z116" s="62"/>
      <c r="AB116" s="64"/>
    </row>
    <row r="117" spans="1:28" ht="17.25" customHeight="1">
      <c r="A117" s="37"/>
      <c r="B117" s="27"/>
      <c r="C117" s="36">
        <v>3</v>
      </c>
      <c r="D117" s="28">
        <v>1</v>
      </c>
      <c r="E117" s="28"/>
      <c r="F117" s="28"/>
      <c r="G117" s="28">
        <v>1</v>
      </c>
      <c r="H117" s="28"/>
      <c r="I117" s="28"/>
      <c r="J117" s="28">
        <v>1</v>
      </c>
      <c r="K117" s="28"/>
      <c r="L117" s="28"/>
      <c r="M117" s="47"/>
      <c r="N117" s="48"/>
      <c r="O117" s="49"/>
      <c r="P117" s="28"/>
      <c r="Q117" s="40"/>
      <c r="R117" s="29"/>
      <c r="S117" s="37"/>
      <c r="T117" s="62"/>
      <c r="U117" s="62"/>
      <c r="V117" s="62"/>
      <c r="W117" s="62"/>
      <c r="X117" s="62"/>
      <c r="Y117" s="62"/>
      <c r="Z117" s="62"/>
      <c r="AB117" s="64"/>
    </row>
    <row r="118" spans="1:28" ht="17.25" customHeight="1">
      <c r="A118" s="37"/>
      <c r="B118" s="27"/>
      <c r="C118" s="36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40"/>
      <c r="R118" s="29"/>
      <c r="S118" s="37"/>
      <c r="T118" s="62"/>
      <c r="U118" s="62"/>
      <c r="V118" s="62"/>
      <c r="W118" s="62"/>
      <c r="X118" s="62"/>
      <c r="Y118" s="62"/>
      <c r="Z118" s="62"/>
      <c r="AB118" s="64"/>
    </row>
    <row r="119" spans="1:26" ht="17.25" customHeight="1">
      <c r="A119" s="37"/>
      <c r="B119" s="27"/>
      <c r="C119" s="36">
        <v>3</v>
      </c>
      <c r="D119" s="28">
        <v>1</v>
      </c>
      <c r="E119" s="28"/>
      <c r="F119" s="28"/>
      <c r="G119" s="28">
        <v>1</v>
      </c>
      <c r="H119" s="28"/>
      <c r="I119" s="28"/>
      <c r="J119" s="28">
        <v>1</v>
      </c>
      <c r="K119" s="28"/>
      <c r="L119" s="28"/>
      <c r="M119" s="47"/>
      <c r="N119" s="48"/>
      <c r="O119" s="49"/>
      <c r="P119" s="28"/>
      <c r="Q119" s="40"/>
      <c r="R119" s="29"/>
      <c r="S119" s="37"/>
      <c r="T119" s="62"/>
      <c r="U119" s="62"/>
      <c r="V119" s="62"/>
      <c r="W119" s="62"/>
      <c r="X119" s="62"/>
      <c r="Y119" s="62"/>
      <c r="Z119" s="62"/>
    </row>
    <row r="120" spans="1:26" ht="17.25" customHeight="1">
      <c r="A120" s="37"/>
      <c r="B120" s="27"/>
      <c r="C120" s="36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40"/>
      <c r="R120" s="29"/>
      <c r="S120" s="37"/>
      <c r="T120" s="62"/>
      <c r="U120" s="62"/>
      <c r="V120" s="62"/>
      <c r="W120" s="62"/>
      <c r="X120" s="62"/>
      <c r="Y120" s="62"/>
      <c r="Z120" s="62"/>
    </row>
    <row r="121" spans="1:26" ht="17.25" customHeight="1">
      <c r="A121" s="37"/>
      <c r="B121" s="27"/>
      <c r="C121" s="36">
        <v>3</v>
      </c>
      <c r="D121" s="28">
        <v>1</v>
      </c>
      <c r="E121" s="28"/>
      <c r="F121" s="28"/>
      <c r="G121" s="28">
        <v>1</v>
      </c>
      <c r="H121" s="28"/>
      <c r="I121" s="28"/>
      <c r="J121" s="28">
        <v>1</v>
      </c>
      <c r="K121" s="28"/>
      <c r="L121" s="28"/>
      <c r="M121" s="47"/>
      <c r="N121" s="48"/>
      <c r="O121" s="49"/>
      <c r="P121" s="28"/>
      <c r="Q121" s="40"/>
      <c r="R121" s="29"/>
      <c r="S121" s="37"/>
      <c r="T121" s="62"/>
      <c r="U121" s="62"/>
      <c r="V121" s="62"/>
      <c r="W121" s="62"/>
      <c r="X121" s="62"/>
      <c r="Y121" s="62"/>
      <c r="Z121" s="62"/>
    </row>
    <row r="122" spans="1:26" ht="17.25" customHeight="1">
      <c r="A122" s="37"/>
      <c r="B122" s="27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41"/>
      <c r="R122" s="29"/>
      <c r="S122" s="37"/>
      <c r="T122" s="62"/>
      <c r="U122" s="62"/>
      <c r="V122" s="62"/>
      <c r="W122" s="62"/>
      <c r="X122" s="62"/>
      <c r="Y122" s="62"/>
      <c r="Z122" s="62"/>
    </row>
    <row r="123" spans="1:26" ht="6" customHeight="1" thickBot="1">
      <c r="A123" s="37"/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3"/>
      <c r="S123" s="37"/>
      <c r="T123" s="62"/>
      <c r="U123" s="62"/>
      <c r="V123" s="62"/>
      <c r="W123" s="62"/>
      <c r="X123" s="62"/>
      <c r="Y123" s="62"/>
      <c r="Z123" s="62"/>
    </row>
    <row r="124" ht="13.5" thickBot="1"/>
    <row r="125" spans="1:26" ht="5.25" customHeight="1">
      <c r="A125" s="37"/>
      <c r="B125" s="24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6"/>
      <c r="S125" s="37"/>
      <c r="T125" s="62"/>
      <c r="U125" s="62"/>
      <c r="V125" s="62"/>
      <c r="W125" s="62"/>
      <c r="X125" s="62"/>
      <c r="Y125" s="62"/>
      <c r="Z125" s="62"/>
    </row>
    <row r="126" spans="1:26" ht="16.5" customHeight="1">
      <c r="A126" s="37"/>
      <c r="B126" s="27"/>
      <c r="C126" s="38" t="s">
        <v>65</v>
      </c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9"/>
      <c r="S126" s="37"/>
      <c r="T126" s="62"/>
      <c r="U126" s="62"/>
      <c r="V126" s="62"/>
      <c r="W126" s="62"/>
      <c r="X126" s="62"/>
      <c r="Y126" s="62"/>
      <c r="Z126" s="62"/>
    </row>
    <row r="127" spans="1:26" ht="16.5" customHeight="1">
      <c r="A127" s="37"/>
      <c r="B127" s="27"/>
      <c r="C127" s="28" t="s">
        <v>53</v>
      </c>
      <c r="D127" s="78"/>
      <c r="E127" s="46"/>
      <c r="F127" s="44" t="s">
        <v>60</v>
      </c>
      <c r="G127" s="28"/>
      <c r="H127" s="28"/>
      <c r="I127" s="69"/>
      <c r="J127" s="28"/>
      <c r="K127" s="50" t="s">
        <v>54</v>
      </c>
      <c r="L127" s="51"/>
      <c r="M127" s="75">
        <f>IF(ISERROR($I127/$E128),"",$I127/$E128)</f>
      </c>
      <c r="N127" s="45" t="s">
        <v>62</v>
      </c>
      <c r="O127" s="76"/>
      <c r="P127" s="70"/>
      <c r="Q127" s="34"/>
      <c r="R127" s="29"/>
      <c r="S127" s="37"/>
      <c r="T127" s="62"/>
      <c r="U127" s="62"/>
      <c r="V127" s="62"/>
      <c r="W127" s="62"/>
      <c r="X127" s="62"/>
      <c r="Y127" s="62"/>
      <c r="Z127" s="62"/>
    </row>
    <row r="128" spans="1:26" ht="16.5" customHeight="1">
      <c r="A128" s="37"/>
      <c r="B128" s="27"/>
      <c r="C128" s="28" t="s">
        <v>55</v>
      </c>
      <c r="D128" s="36"/>
      <c r="E128" s="42"/>
      <c r="F128" s="28" t="s">
        <v>61</v>
      </c>
      <c r="G128" s="28"/>
      <c r="H128" s="28"/>
      <c r="I128" s="42"/>
      <c r="J128" s="28"/>
      <c r="K128" s="53" t="s">
        <v>56</v>
      </c>
      <c r="L128" s="61"/>
      <c r="M128" s="74">
        <f>IF(ISERROR($I128/$I127),"",$I128/$I127)</f>
      </c>
      <c r="N128" s="45" t="s">
        <v>63</v>
      </c>
      <c r="O128" s="77"/>
      <c r="P128" s="72"/>
      <c r="Q128" s="35"/>
      <c r="R128" s="29"/>
      <c r="S128" s="37"/>
      <c r="T128" s="62"/>
      <c r="U128" s="62"/>
      <c r="V128" s="62"/>
      <c r="W128" s="62"/>
      <c r="X128" s="62"/>
      <c r="Y128" s="62"/>
      <c r="Z128" s="62"/>
    </row>
    <row r="129" spans="1:34" ht="6" customHeight="1">
      <c r="A129" s="37"/>
      <c r="B129" s="27"/>
      <c r="C129" s="28"/>
      <c r="D129" s="36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9"/>
      <c r="S129" s="37"/>
      <c r="T129" s="62"/>
      <c r="U129" s="62"/>
      <c r="V129" s="62"/>
      <c r="W129" s="62"/>
      <c r="X129" s="62"/>
      <c r="Y129" s="62"/>
      <c r="Z129" s="62"/>
      <c r="AB129" s="64"/>
      <c r="AE129" s="64"/>
      <c r="AH129" s="64"/>
    </row>
    <row r="130" spans="1:49" ht="25.5">
      <c r="A130" s="37"/>
      <c r="B130" s="27"/>
      <c r="C130" s="28" t="s">
        <v>18</v>
      </c>
      <c r="D130" s="28" t="s">
        <v>14</v>
      </c>
      <c r="E130" s="28"/>
      <c r="F130" s="28"/>
      <c r="G130" s="28" t="s">
        <v>15</v>
      </c>
      <c r="H130" s="28"/>
      <c r="I130" s="28"/>
      <c r="J130" s="28" t="s">
        <v>16</v>
      </c>
      <c r="K130" s="28"/>
      <c r="L130" s="28"/>
      <c r="M130" s="30" t="s">
        <v>50</v>
      </c>
      <c r="N130" s="30" t="s">
        <v>51</v>
      </c>
      <c r="O130" s="30" t="s">
        <v>52</v>
      </c>
      <c r="P130" s="30"/>
      <c r="Q130" s="28" t="s">
        <v>17</v>
      </c>
      <c r="R130" s="29"/>
      <c r="S130" s="37"/>
      <c r="T130" s="62"/>
      <c r="U130" s="62"/>
      <c r="V130" s="62"/>
      <c r="W130" s="62"/>
      <c r="X130" s="62"/>
      <c r="Y130" s="62"/>
      <c r="AB130" s="64"/>
      <c r="AC130" s="65" t="s">
        <v>41</v>
      </c>
      <c r="AD130" s="65"/>
      <c r="AE130" s="65"/>
      <c r="AF130" s="65" t="s">
        <v>42</v>
      </c>
      <c r="AG130" s="65"/>
      <c r="AH130" s="65"/>
      <c r="AI130" s="65" t="s">
        <v>43</v>
      </c>
      <c r="AJ130" s="65"/>
      <c r="AK130" s="65"/>
      <c r="AL130" s="65" t="s">
        <v>44</v>
      </c>
      <c r="AM130" s="65"/>
      <c r="AN130" s="65"/>
      <c r="AO130" s="65" t="s">
        <v>45</v>
      </c>
      <c r="AP130" s="65"/>
      <c r="AQ130" s="65"/>
      <c r="AR130" s="65" t="s">
        <v>46</v>
      </c>
      <c r="AS130" s="65"/>
      <c r="AT130" s="65"/>
      <c r="AU130" s="65" t="s">
        <v>47</v>
      </c>
      <c r="AV130" s="65"/>
      <c r="AW130" s="65"/>
    </row>
    <row r="131" spans="1:49" ht="16.5" customHeight="1">
      <c r="A131" s="37"/>
      <c r="B131" s="27"/>
      <c r="C131" s="36">
        <v>3</v>
      </c>
      <c r="D131" s="28">
        <v>1</v>
      </c>
      <c r="E131" s="28"/>
      <c r="F131" s="28"/>
      <c r="G131" s="28">
        <v>1</v>
      </c>
      <c r="H131" s="28"/>
      <c r="I131" s="28"/>
      <c r="J131" s="28">
        <v>1</v>
      </c>
      <c r="K131" s="28"/>
      <c r="L131" s="28"/>
      <c r="M131" s="47"/>
      <c r="N131" s="66"/>
      <c r="O131" s="67"/>
      <c r="P131" s="28"/>
      <c r="Q131" s="39"/>
      <c r="R131" s="29"/>
      <c r="S131" s="37"/>
      <c r="T131" s="62"/>
      <c r="U131" s="62"/>
      <c r="V131" s="62"/>
      <c r="W131" s="62"/>
      <c r="X131" s="62"/>
      <c r="Y131" s="62"/>
      <c r="AC131" s="63">
        <f>IF(ISBLANK(VLOOKUP($AA$9,Tables!$J$2:$P$55,2,FALSE)),"",IF($C131=1,VLOOKUP($AA$9,Tables!$J$2:$P$55,2,FALSE),IF($C131=2,VLOOKUP($AA$9,Tables!$R$2:$X$55,2,FALSE),"")))</f>
      </c>
      <c r="AD131" s="63">
        <f>IF(ISBLANK(VLOOKUP($AA$10,Tables!$J$57:$P$65,2,FALSE)),"",IF($C131=1,VLOOKUP($AA$10,Tables!$J$57:$P$65,2,FALSE),IF($C131=2,VLOOKUP($AA$10,Tables!$J$57:$P$65,2,FALSE),"")))</f>
      </c>
      <c r="AE131" s="63">
        <f>IF(ISBLANK(VLOOKUP($AA$11,Tables!$J$67:$T$120,2,FALSE)),"",IF($C131=1,VLOOKUP($AA$11,Tables!$J$67:$T$120,2,FALSE),IF($C131=2,VLOOKUP($AA$11,Tables!$R$67:$X$120,2,FALSE),"")))</f>
      </c>
      <c r="AF131" s="63">
        <f>IF(ISBLANK(VLOOKUP($AA$9,Tables!$J$2:$P$55,2,FALSE)),"",IF($C133=1,VLOOKUP($AA$9,Tables!$J$2:$P$55,2,FALSE),IF($C133=2,VLOOKUP($AA$9,Tables!$R$2:$X$55,2,FALSE),"")))</f>
      </c>
      <c r="AG131" s="63">
        <f>IF(ISBLANK(VLOOKUP($AA$10,Tables!$J$57:$P$65,2,FALSE)),"",IF($C133=1,VLOOKUP($AA$10,Tables!$J$57:$P$65,2,FALSE),IF($C133=2,VLOOKUP($AA$10,Tables!$J$57:$P$65,2,FALSE),"")))</f>
      </c>
      <c r="AH131" s="63">
        <f>IF(ISBLANK(VLOOKUP($AA$11,Tables!$J$67:$T$120,2,FALSE)),"",IF($C133=1,VLOOKUP($AA$11,Tables!$J$67:$T$120,2,FALSE),IF($C133=2,VLOOKUP($AA$11,Tables!$R$67:$X$120,2,FALSE),"")))</f>
      </c>
      <c r="AI131" s="63">
        <f>IF(ISBLANK(VLOOKUP($AA$9,Tables!$J$2:$P$55,2,FALSE)),"",IF($C135=1,VLOOKUP($AA$9,Tables!$J$2:$P$55,2,FALSE),IF($C135=2,VLOOKUP($AA$9,Tables!$R$2:$X$55,2,FALSE),"")))</f>
      </c>
      <c r="AJ131" s="63">
        <f>IF(ISBLANK(VLOOKUP($AA$10,Tables!$J$57:$P$65,2,FALSE)),"",IF($C135=1,VLOOKUP($AA$10,Tables!$J$57:$P$65,2,FALSE),IF($C135=2,VLOOKUP($AA$10,Tables!$J$57:$P$65,2,FALSE),"")))</f>
      </c>
      <c r="AK131" s="63">
        <f>IF(ISBLANK(VLOOKUP($AA$11,Tables!$J$67:$T$120,2,FALSE)),"",IF($C135=1,VLOOKUP($AA$11,Tables!$J$67:$T$120,2,FALSE),IF($C135=2,VLOOKUP($AA$11,Tables!$R$67:$X$120,2,FALSE),"")))</f>
      </c>
      <c r="AL131" s="63">
        <f>IF(ISBLANK(VLOOKUP($AA$9,Tables!$J$2:$P$55,2,FALSE)),"",IF($C137=1,VLOOKUP($AA$9,Tables!$J$2:$P$55,2,FALSE),IF($C137=2,VLOOKUP($AA$9,Tables!$R$2:$X$55,2,FALSE),"")))</f>
      </c>
      <c r="AM131" s="63">
        <f>IF(ISBLANK(VLOOKUP($AA$10,Tables!$J$57:$P$65,2,FALSE)),"",IF($C137=1,VLOOKUP($AA$10,Tables!$J$57:$P$65,2,FALSE),IF($C137=2,VLOOKUP($AA$10,Tables!$J$57:$P$65,2,FALSE),"")))</f>
      </c>
      <c r="AN131" s="63">
        <f>IF(ISBLANK(VLOOKUP($AA$11,Tables!$J$67:$T$120,2,FALSE)),"",IF($C137=1,VLOOKUP($AA$11,Tables!$J$67:$T$120,2,FALSE),IF($C137=2,VLOOKUP($AA$11,Tables!$R$67:$X$120,2,FALSE),"")))</f>
      </c>
      <c r="AO131" s="63">
        <f>IF(ISBLANK(VLOOKUP($AA$9,Tables!$J$2:$P$55,2,FALSE)),"",IF($C139=1,VLOOKUP($AA$9,Tables!$J$2:$P$55,2,FALSE),IF($C139=2,VLOOKUP($AA$9,Tables!$R$2:$X$55,2,FALSE),"")))</f>
      </c>
      <c r="AP131" s="63">
        <f>IF(ISBLANK(VLOOKUP($AA$10,Tables!$J$57:$P$65,2,FALSE)),"",IF($C139=1,VLOOKUP($AA$10,Tables!$J$57:$P$65,2,FALSE),IF($C139=2,VLOOKUP($AA$10,Tables!$J$57:$P$65,2,FALSE),"")))</f>
      </c>
      <c r="AQ131" s="63">
        <f>IF(ISBLANK(VLOOKUP($AA$11,Tables!$J$67:$T$120,2,FALSE)),"",IF($C139=1,VLOOKUP($AA$11,Tables!$J$67:$T$120,2,FALSE),IF($C139=2,VLOOKUP($AA$11,Tables!$R$67:$X$120,2,FALSE),"")))</f>
      </c>
      <c r="AR131" s="63">
        <f>IF(ISBLANK(VLOOKUP($AA$9,Tables!$J$2:$P$55,2,FALSE)),"",IF($C141=1,VLOOKUP($AA$9,Tables!$J$2:$P$55,2,FALSE),IF($C141=2,VLOOKUP($AA$9,Tables!$R$2:$X$55,2,FALSE),"")))</f>
      </c>
      <c r="AS131" s="63">
        <f>IF(ISBLANK(VLOOKUP($AA$10,Tables!$J$57:$P$65,2,FALSE)),"",IF($C141=1,VLOOKUP($AA$10,Tables!$J$57:$P$65,2,FALSE),IF($C141=2,VLOOKUP($AA$10,Tables!$J$57:$P$65,2,FALSE),"")))</f>
      </c>
      <c r="AT131" s="63">
        <f>IF(ISBLANK(VLOOKUP($AA$11,Tables!$J$67:$T$120,2,FALSE)),"",IF($C141=1,VLOOKUP($AA$11,Tables!$J$67:$T$120,2,FALSE),IF($C141=2,VLOOKUP($AA$11,Tables!$R$67:$X$120,2,FALSE),"")))</f>
      </c>
      <c r="AU131" s="63">
        <f>IF(ISBLANK(VLOOKUP($AA$9,Tables!$J$2:$P$55,2,FALSE)),"",IF($C143=1,VLOOKUP($AA$9,Tables!$J$2:$P$55,2,FALSE),IF($C143=2,VLOOKUP($AA$9,Tables!$R$2:$X$55,2,FALSE),"")))</f>
      </c>
      <c r="AV131" s="63">
        <f>IF(ISBLANK(VLOOKUP($AA$10,Tables!$J$57:$P$65,2,FALSE)),"",IF($C143=1,VLOOKUP($AA$10,Tables!$J$57:$P$65,2,FALSE),IF($C143=2,VLOOKUP($AA$10,Tables!$J$57:$P$65,2,FALSE),"")))</f>
      </c>
      <c r="AW131" s="63">
        <f>IF(ISBLANK(VLOOKUP($AA$11,Tables!$J$67:$T$120,2,FALSE)),"",IF($C143=1,VLOOKUP($AA$11,Tables!$J$67:$T$120,2,FALSE),IF($C143=2,VLOOKUP($AA$11,Tables!$R$67:$X$120,2,FALSE),"")))</f>
      </c>
    </row>
    <row r="132" spans="1:49" ht="16.5" customHeight="1">
      <c r="A132" s="37"/>
      <c r="B132" s="27"/>
      <c r="C132" s="36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40"/>
      <c r="R132" s="29"/>
      <c r="S132" s="37"/>
      <c r="T132" s="62"/>
      <c r="U132" s="62"/>
      <c r="V132" s="62"/>
      <c r="W132" s="62"/>
      <c r="X132" s="62"/>
      <c r="Y132" s="62"/>
      <c r="AC132" s="63">
        <f>IF(ISBLANK(VLOOKUP($AA$9,Tables!$J$2:$P$55,3,FALSE)),"",IF($C131=1,VLOOKUP($AA$9,Tables!$J$2:$P$55,3,FALSE),IF($C131=2,VLOOKUP($AA$9,Tables!$R$2:$X$55,3,FALSE),"")))</f>
      </c>
      <c r="AD132" s="63">
        <f>IF(ISBLANK(VLOOKUP($AA$10,Tables!$J$57:$P$65,3,FALSE)),"",IF($C131=1,VLOOKUP($AA$10,Tables!$J$57:$P$65,3,FALSE),IF($C131=2,VLOOKUP($AA$10,Tables!$J$57:$P$65,3,FALSE),"")))</f>
      </c>
      <c r="AE132" s="63">
        <f>IF(ISBLANK(VLOOKUP($AA$11,Tables!$J$67:$T$120,3,FALSE)),"",IF($C131=1,VLOOKUP($AA$11,Tables!$J$67:$T$120,3,FALSE),IF($C131=2,VLOOKUP($AA$11,Tables!$R$67:$X$120,3,FALSE),"")))</f>
      </c>
      <c r="AF132" s="63">
        <f>IF(ISBLANK(VLOOKUP($AA$9,Tables!$J$2:$P$55,3,FALSE)),"",IF($C133=1,VLOOKUP($AA$9,Tables!$J$2:$P$55,3,FALSE),IF($C133=2,VLOOKUP($AA$9,Tables!$R$2:$X$55,3,FALSE),"")))</f>
      </c>
      <c r="AG132" s="63">
        <f>IF(ISBLANK(VLOOKUP($AA$10,Tables!$J$57:$P$65,3,FALSE)),"",IF($C133=1,VLOOKUP($AA$10,Tables!$J$57:$P$65,3,FALSE),IF($C133=2,VLOOKUP($AA$10,Tables!$J$57:$P$65,3,FALSE),"")))</f>
      </c>
      <c r="AH132" s="63">
        <f>IF(ISBLANK(VLOOKUP($AA$11,Tables!$J$67:$T$120,3,FALSE)),"",IF($C133=1,VLOOKUP($AA$11,Tables!$J$67:$T$120,3,FALSE),IF($C133=2,VLOOKUP($AA$11,Tables!$R$67:$X$120,3,FALSE),"")))</f>
      </c>
      <c r="AI132" s="63">
        <f>IF(ISBLANK(VLOOKUP($AA$9,Tables!$J$2:$P$55,3,FALSE)),"",IF($C135=1,VLOOKUP($AA$9,Tables!$J$2:$P$55,3,FALSE),IF($C135=2,VLOOKUP($AA$9,Tables!$R$2:$X$55,3,FALSE),"")))</f>
      </c>
      <c r="AJ132" s="63">
        <f>IF(ISBLANK(VLOOKUP($AA$10,Tables!$J$57:$P$65,3,FALSE)),"",IF($C135=1,VLOOKUP($AA$10,Tables!$J$57:$P$65,3,FALSE),IF($C135=2,VLOOKUP($AA$10,Tables!$J$57:$P$65,3,FALSE),"")))</f>
      </c>
      <c r="AK132" s="63">
        <f>IF(ISBLANK(VLOOKUP($AA$11,Tables!$J$67:$T$120,3,FALSE)),"",IF($C135=1,VLOOKUP($AA$11,Tables!$J$67:$T$120,3,FALSE),IF($C135=2,VLOOKUP($AA$11,Tables!$R$67:$X$120,3,FALSE),"")))</f>
      </c>
      <c r="AL132" s="63">
        <f>IF(ISBLANK(VLOOKUP($AA$9,Tables!$J$2:$P$55,3,FALSE)),"",IF($C137=1,VLOOKUP($AA$9,Tables!$J$2:$P$55,3,FALSE),IF($C137=2,VLOOKUP($AA$9,Tables!$R$2:$X$55,3,FALSE),"")))</f>
      </c>
      <c r="AM132" s="63">
        <f>IF(ISBLANK(VLOOKUP($AA$10,Tables!$J$57:$P$65,3,FALSE)),"",IF($C137=1,VLOOKUP($AA$10,Tables!$J$57:$P$65,3,FALSE),IF($C137=2,VLOOKUP($AA$10,Tables!$J$57:$P$65,3,FALSE),"")))</f>
      </c>
      <c r="AN132" s="63">
        <f>IF(ISBLANK(VLOOKUP($AA$11,Tables!$J$67:$T$120,3,FALSE)),"",IF($C137=1,VLOOKUP($AA$11,Tables!$J$67:$T$120,3,FALSE),IF($C137=2,VLOOKUP($AA$11,Tables!$R$67:$X$120,3,FALSE),"")))</f>
      </c>
      <c r="AO132" s="63">
        <f>IF(ISBLANK(VLOOKUP($AA$9,Tables!$J$2:$P$55,3,FALSE)),"",IF($C139=1,VLOOKUP($AA$9,Tables!$J$2:$P$55,3,FALSE),IF($C139=2,VLOOKUP($AA$9,Tables!$R$2:$X$55,3,FALSE),"")))</f>
      </c>
      <c r="AP132" s="63">
        <f>IF(ISBLANK(VLOOKUP($AA$10,Tables!$J$57:$P$65,3,FALSE)),"",IF($C139=1,VLOOKUP($AA$10,Tables!$J$57:$P$65,3,FALSE),IF($C139=2,VLOOKUP($AA$10,Tables!$J$57:$P$65,3,FALSE),"")))</f>
      </c>
      <c r="AQ132" s="63">
        <f>IF(ISBLANK(VLOOKUP($AA$11,Tables!$J$67:$T$120,3,FALSE)),"",IF($C139=1,VLOOKUP($AA$11,Tables!$J$67:$T$120,3,FALSE),IF($C139=2,VLOOKUP($AA$11,Tables!$R$67:$X$120,3,FALSE),"")))</f>
      </c>
      <c r="AR132" s="63">
        <f>IF(ISBLANK(VLOOKUP($AA$9,Tables!$J$2:$P$55,3,FALSE)),"",IF($C141=1,VLOOKUP($AA$9,Tables!$J$2:$P$55,3,FALSE),IF($C141=2,VLOOKUP($AA$9,Tables!$R$2:$X$55,3,FALSE),"")))</f>
      </c>
      <c r="AS132" s="63">
        <f>IF(ISBLANK(VLOOKUP($AA$10,Tables!$J$57:$P$65,3,FALSE)),"",IF($C141=1,VLOOKUP($AA$10,Tables!$J$57:$P$65,3,FALSE),IF($C141=2,VLOOKUP($AA$10,Tables!$J$57:$P$65,3,FALSE),"")))</f>
      </c>
      <c r="AT132" s="63">
        <f>IF(ISBLANK(VLOOKUP($AA$11,Tables!$J$67:$T$120,3,FALSE)),"",IF($C141=1,VLOOKUP($AA$11,Tables!$J$67:$T$120,3,FALSE),IF($C141=2,VLOOKUP($AA$11,Tables!$R$67:$X$120,3,FALSE),"")))</f>
      </c>
      <c r="AU132" s="63">
        <f>IF(ISBLANK(VLOOKUP($AA$9,Tables!$J$2:$P$55,3,FALSE)),"",IF($C143=1,VLOOKUP($AA$9,Tables!$J$2:$P$55,3,FALSE),IF($C143=2,VLOOKUP($AA$9,Tables!$R$2:$X$55,3,FALSE),"")))</f>
      </c>
      <c r="AV132" s="63">
        <f>IF(ISBLANK(VLOOKUP($AA$10,Tables!$J$57:$P$65,3,FALSE)),"",IF($C143=1,VLOOKUP($AA$10,Tables!$J$57:$P$65,3,FALSE),IF($C143=2,VLOOKUP($AA$10,Tables!$J$57:$P$65,3,FALSE),"")))</f>
      </c>
      <c r="AW132" s="63">
        <f>IF(ISBLANK(VLOOKUP($AA$11,Tables!$J$67:$T$120,3,FALSE)),"",IF($C143=1,VLOOKUP($AA$11,Tables!$J$67:$T$120,3,FALSE),IF($C143=2,VLOOKUP($AA$11,Tables!$R$67:$X$120,3,FALSE),"")))</f>
      </c>
    </row>
    <row r="133" spans="1:49" ht="17.25" customHeight="1">
      <c r="A133" s="37"/>
      <c r="B133" s="27"/>
      <c r="C133" s="36">
        <v>3</v>
      </c>
      <c r="D133" s="28">
        <v>1</v>
      </c>
      <c r="E133" s="28"/>
      <c r="F133" s="28"/>
      <c r="G133" s="28">
        <v>1</v>
      </c>
      <c r="H133" s="28"/>
      <c r="I133" s="28"/>
      <c r="J133" s="28">
        <v>1</v>
      </c>
      <c r="K133" s="28"/>
      <c r="L133" s="28"/>
      <c r="M133" s="47"/>
      <c r="N133" s="66"/>
      <c r="O133" s="67"/>
      <c r="P133" s="28"/>
      <c r="Q133" s="40"/>
      <c r="R133" s="29"/>
      <c r="S133" s="37"/>
      <c r="T133" s="62"/>
      <c r="U133" s="62"/>
      <c r="V133" s="62"/>
      <c r="W133" s="62"/>
      <c r="X133" s="62"/>
      <c r="Y133" s="62"/>
      <c r="AC133" s="63">
        <f>IF(ISBLANK(VLOOKUP($AA$9,Tables!$J$2:$P$55,4,FALSE)),"",IF($C131=1,VLOOKUP($AA$9,Tables!$J$2:$P$55,4,FALSE),IF($C131=2,VLOOKUP($AA$9,Tables!$R$2:$X$55,4,FALSE),"")))</f>
      </c>
      <c r="AD133" s="63">
        <f>IF(ISBLANK(VLOOKUP($AA$10,Tables!$J$57:$P$65,4,FALSE)),"",IF($C131=1,VLOOKUP($AA$10,Tables!$J$57:$P$65,4,FALSE),IF($C131=2,VLOOKUP($AA$10,Tables!$J$57:$P$65,4,FALSE),"")))</f>
      </c>
      <c r="AE133" s="63">
        <f>IF(ISBLANK(VLOOKUP($AA$11,Tables!$J$67:$T$120,4,FALSE)),"",IF($C131=1,VLOOKUP($AA$11,Tables!$J$67:$T$120,4,FALSE),IF($C131=2,VLOOKUP($AA$11,Tables!$R$67:$X$120,4,FALSE),"")))</f>
      </c>
      <c r="AF133" s="63">
        <f>IF(ISBLANK(VLOOKUP($AA$9,Tables!$J$2:$P$55,4,FALSE)),"",IF($C133=1,VLOOKUP($AA$9,Tables!$J$2:$P$55,4,FALSE),IF($C133=2,VLOOKUP($AA$9,Tables!$R$2:$X$55,4,FALSE),"")))</f>
      </c>
      <c r="AG133" s="63">
        <f>IF(ISBLANK(VLOOKUP($AA$10,Tables!$J$57:$P$65,4,FALSE)),"",IF($C133=1,VLOOKUP($AA$10,Tables!$J$57:$P$65,4,FALSE),IF($C133=2,VLOOKUP($AA$10,Tables!$J$57:$P$65,4,FALSE),"")))</f>
      </c>
      <c r="AH133" s="63">
        <f>IF(ISBLANK(VLOOKUP($AA$11,Tables!$J$67:$T$120,4,FALSE)),"",IF($C133=1,VLOOKUP($AA$11,Tables!$J$67:$T$120,4,FALSE),IF($C133=2,VLOOKUP($AA$11,Tables!$R$67:$X$120,4,FALSE),"")))</f>
      </c>
      <c r="AI133" s="63">
        <f>IF(ISBLANK(VLOOKUP($AA$9,Tables!$J$2:$P$55,4,FALSE)),"",IF($C135=1,VLOOKUP($AA$9,Tables!$J$2:$P$55,4,FALSE),IF($C135=2,VLOOKUP($AA$9,Tables!$R$2:$X$55,4,FALSE),"")))</f>
      </c>
      <c r="AJ133" s="63">
        <f>IF(ISBLANK(VLOOKUP($AA$10,Tables!$J$57:$P$65,4,FALSE)),"",IF($C135=1,VLOOKUP($AA$10,Tables!$J$57:$P$65,4,FALSE),IF($C135=2,VLOOKUP($AA$10,Tables!$J$57:$P$65,4,FALSE),"")))</f>
      </c>
      <c r="AK133" s="63">
        <f>IF(ISBLANK(VLOOKUP($AA$11,Tables!$J$67:$T$120,4,FALSE)),"",IF($C135=1,VLOOKUP($AA$11,Tables!$J$67:$T$120,4,FALSE),IF($C135=2,VLOOKUP($AA$11,Tables!$R$67:$X$120,4,FALSE),"")))</f>
      </c>
      <c r="AL133" s="63">
        <f>IF(ISBLANK(VLOOKUP($AA$9,Tables!$J$2:$P$55,4,FALSE)),"",IF($C137=1,VLOOKUP($AA$9,Tables!$J$2:$P$55,4,FALSE),IF($C137=2,VLOOKUP($AA$9,Tables!$R$2:$X$55,4,FALSE),"")))</f>
      </c>
      <c r="AM133" s="63">
        <f>IF(ISBLANK(VLOOKUP($AA$10,Tables!$J$57:$P$65,4,FALSE)),"",IF($C137=1,VLOOKUP($AA$10,Tables!$J$57:$P$65,4,FALSE),IF($C137=2,VLOOKUP($AA$10,Tables!$J$57:$P$65,4,FALSE),"")))</f>
      </c>
      <c r="AN133" s="63">
        <f>IF(ISBLANK(VLOOKUP($AA$11,Tables!$J$67:$T$120,4,FALSE)),"",IF($C137=1,VLOOKUP($AA$11,Tables!$J$67:$T$120,4,FALSE),IF($C137=2,VLOOKUP($AA$11,Tables!$R$67:$X$120,4,FALSE),"")))</f>
      </c>
      <c r="AO133" s="63">
        <f>IF(ISBLANK(VLOOKUP($AA$9,Tables!$J$2:$P$55,4,FALSE)),"",IF($C139=1,VLOOKUP($AA$9,Tables!$J$2:$P$55,4,FALSE),IF($C139=2,VLOOKUP($AA$9,Tables!$R$2:$X$55,4,FALSE),"")))</f>
      </c>
      <c r="AP133" s="63">
        <f>IF(ISBLANK(VLOOKUP($AA$10,Tables!$J$57:$P$65,4,FALSE)),"",IF($C139=1,VLOOKUP($AA$10,Tables!$J$57:$P$65,4,FALSE),IF($C139=2,VLOOKUP($AA$10,Tables!$J$57:$P$65,4,FALSE),"")))</f>
      </c>
      <c r="AQ133" s="63">
        <f>IF(ISBLANK(VLOOKUP($AA$11,Tables!$J$67:$T$120,4,FALSE)),"",IF($C139=1,VLOOKUP($AA$11,Tables!$J$67:$T$120,4,FALSE),IF($C139=2,VLOOKUP($AA$11,Tables!$R$67:$X$120,4,FALSE),"")))</f>
      </c>
      <c r="AR133" s="63">
        <f>IF(ISBLANK(VLOOKUP($AA$9,Tables!$J$2:$P$55,4,FALSE)),"",IF($C141=1,VLOOKUP($AA$9,Tables!$J$2:$P$55,4,FALSE),IF($C141=2,VLOOKUP($AA$9,Tables!$R$2:$X$55,4,FALSE),"")))</f>
      </c>
      <c r="AS133" s="63">
        <f>IF(ISBLANK(VLOOKUP($AA$10,Tables!$J$57:$P$65,4,FALSE)),"",IF($C141=1,VLOOKUP($AA$10,Tables!$J$57:$P$65,4,FALSE),IF($C141=2,VLOOKUP($AA$10,Tables!$J$57:$P$65,4,FALSE),"")))</f>
      </c>
      <c r="AT133" s="63">
        <f>IF(ISBLANK(VLOOKUP($AA$11,Tables!$J$67:$T$120,4,FALSE)),"",IF($C141=1,VLOOKUP($AA$11,Tables!$J$67:$T$120,4,FALSE),IF($C141=2,VLOOKUP($AA$11,Tables!$R$67:$X$120,4,FALSE),"")))</f>
      </c>
      <c r="AU133" s="63">
        <f>IF(ISBLANK(VLOOKUP($AA$9,Tables!$J$2:$P$55,4,FALSE)),"",IF($C143=1,VLOOKUP($AA$9,Tables!$J$2:$P$55,4,FALSE),IF($C143=2,VLOOKUP($AA$9,Tables!$R$2:$X$55,4,FALSE),"")))</f>
      </c>
      <c r="AV133" s="63">
        <f>IF(ISBLANK(VLOOKUP($AA$10,Tables!$J$57:$P$65,4,FALSE)),"",IF($C143=1,VLOOKUP($AA$10,Tables!$J$57:$P$65,4,FALSE),IF($C143=2,VLOOKUP($AA$10,Tables!$J$57:$P$65,4,FALSE),"")))</f>
      </c>
      <c r="AW133" s="63">
        <f>IF(ISBLANK(VLOOKUP($AA$11,Tables!$J$67:$T$120,4,FALSE)),"",IF($C143=1,VLOOKUP($AA$11,Tables!$J$67:$T$120,4,FALSE),IF($C143=2,VLOOKUP($AA$11,Tables!$R$67:$X$120,4,FALSE),"")))</f>
      </c>
    </row>
    <row r="134" spans="1:49" ht="17.25" customHeight="1">
      <c r="A134" s="37"/>
      <c r="B134" s="27"/>
      <c r="C134" s="36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40"/>
      <c r="R134" s="29"/>
      <c r="S134" s="37"/>
      <c r="T134" s="62"/>
      <c r="U134" s="62"/>
      <c r="V134" s="62"/>
      <c r="W134" s="62"/>
      <c r="X134" s="62"/>
      <c r="Y134" s="62"/>
      <c r="AC134" s="63">
        <f>IF(ISBLANK(VLOOKUP($AA$9,Tables!$J$2:$P$55,5,FALSE)),"",IF($C131=1,VLOOKUP($AA$9,Tables!$J$2:$P$55,5,FALSE),IF($C131=2,VLOOKUP($AA$9,Tables!$R$2:$X$55,5,FALSE),"")))</f>
      </c>
      <c r="AE134" s="63">
        <f>IF(ISBLANK(VLOOKUP($AA$11,Tables!$J$67:$T$120,5,FALSE)),"",IF($C131=1,VLOOKUP($AA$11,Tables!$J$67:$T$120,5,FALSE),IF($C131=2,VLOOKUP($AA$11,Tables!$R$67:$X$120,5,FALSE),"")))</f>
      </c>
      <c r="AF134" s="63">
        <f>IF(ISBLANK(VLOOKUP($AA$9,Tables!$J$2:$P$55,5,FALSE)),"",IF($C133=1,VLOOKUP($AA$9,Tables!$J$2:$P$55,5,FALSE),IF($C133=2,VLOOKUP($AA$9,Tables!$R$2:$X$55,5,FALSE),"")))</f>
      </c>
      <c r="AH134" s="63">
        <f>IF(ISBLANK(VLOOKUP($AA$11,Tables!$J$67:$T$120,5,FALSE)),"",IF($C133=1,VLOOKUP($AA$11,Tables!$J$67:$T$120,5,FALSE),IF($C133=2,VLOOKUP($AA$11,Tables!$R$67:$X$120,5,FALSE),"")))</f>
      </c>
      <c r="AI134" s="63">
        <f>IF(ISBLANK(VLOOKUP($AA$9,Tables!$J$2:$P$55,5,FALSE)),"",IF($C135=1,VLOOKUP($AA$9,Tables!$J$2:$P$55,5,FALSE),IF($C135=2,VLOOKUP($AA$9,Tables!$R$2:$X$55,5,FALSE),"")))</f>
      </c>
      <c r="AK134" s="63">
        <f>IF(ISBLANK(VLOOKUP($AA$11,Tables!$J$67:$T$120,5,FALSE)),"",IF($C135=1,VLOOKUP($AA$11,Tables!$J$67:$T$120,5,FALSE),IF($C135=2,VLOOKUP($AA$11,Tables!$R$67:$X$120,5,FALSE),"")))</f>
      </c>
      <c r="AL134" s="63">
        <f>IF(ISBLANK(VLOOKUP($AA$9,Tables!$J$2:$P$55,5,FALSE)),"",IF($C137=1,VLOOKUP($AA$9,Tables!$J$2:$P$55,5,FALSE),IF($C137=2,VLOOKUP($AA$9,Tables!$R$2:$X$55,5,FALSE),"")))</f>
      </c>
      <c r="AN134" s="63">
        <f>IF(ISBLANK(VLOOKUP($AA$11,Tables!$J$67:$T$120,5,FALSE)),"",IF($C137=1,VLOOKUP($AA$11,Tables!$J$67:$T$120,5,FALSE),IF($C137=2,VLOOKUP($AA$11,Tables!$R$67:$X$120,5,FALSE),"")))</f>
      </c>
      <c r="AO134" s="63">
        <f>IF(ISBLANK(VLOOKUP($AA$9,Tables!$J$2:$P$55,5,FALSE)),"",IF($C139=1,VLOOKUP($AA$9,Tables!$J$2:$P$55,5,FALSE),IF($C139=2,VLOOKUP($AA$9,Tables!$R$2:$X$55,5,FALSE),"")))</f>
      </c>
      <c r="AQ134" s="63">
        <f>IF(ISBLANK(VLOOKUP($AA$11,Tables!$J$67:$T$120,5,FALSE)),"",IF($C139=1,VLOOKUP($AA$11,Tables!$J$67:$T$120,5,FALSE),IF($C139=2,VLOOKUP($AA$11,Tables!$R$67:$X$120,5,FALSE),"")))</f>
      </c>
      <c r="AR134" s="63">
        <f>IF(ISBLANK(VLOOKUP($AA$9,Tables!$J$2:$P$55,5,FALSE)),"",IF($C141=1,VLOOKUP($AA$9,Tables!$J$2:$P$55,5,FALSE),IF($C141=2,VLOOKUP($AA$9,Tables!$R$2:$X$55,5,FALSE),"")))</f>
      </c>
      <c r="AT134" s="63">
        <f>IF(ISBLANK(VLOOKUP($AA$11,Tables!$J$67:$T$120,5,FALSE)),"",IF($C141=1,VLOOKUP($AA$11,Tables!$J$67:$T$120,5,FALSE),IF($C141=2,VLOOKUP($AA$11,Tables!$R$67:$X$120,5,FALSE),"")))</f>
      </c>
      <c r="AU134" s="63">
        <f>IF(ISBLANK(VLOOKUP($AA$9,Tables!$J$2:$P$55,5,FALSE)),"",IF($C143=1,VLOOKUP($AA$9,Tables!$J$2:$P$55,5,FALSE),IF($C143=2,VLOOKUP($AA$9,Tables!$R$2:$X$55,5,FALSE),"")))</f>
      </c>
      <c r="AW134" s="63">
        <f>IF(ISBLANK(VLOOKUP($AA$11,Tables!$J$67:$T$120,5,FALSE)),"",IF($C143=1,VLOOKUP($AA$11,Tables!$J$67:$T$120,5,FALSE),IF($C143=2,VLOOKUP($AA$11,Tables!$R$67:$X$120,5,FALSE),"")))</f>
      </c>
    </row>
    <row r="135" spans="1:49" ht="17.25" customHeight="1">
      <c r="A135" s="37"/>
      <c r="B135" s="27"/>
      <c r="C135" s="36">
        <v>3</v>
      </c>
      <c r="D135" s="28">
        <v>1</v>
      </c>
      <c r="E135" s="28"/>
      <c r="F135" s="28"/>
      <c r="G135" s="28">
        <v>1</v>
      </c>
      <c r="H135" s="28"/>
      <c r="I135" s="28"/>
      <c r="J135" s="28">
        <v>1</v>
      </c>
      <c r="K135" s="28"/>
      <c r="L135" s="28"/>
      <c r="M135" s="47"/>
      <c r="N135" s="66"/>
      <c r="O135" s="67"/>
      <c r="P135" s="28"/>
      <c r="Q135" s="40"/>
      <c r="R135" s="29"/>
      <c r="S135" s="37"/>
      <c r="T135" s="62"/>
      <c r="U135" s="62"/>
      <c r="V135" s="62"/>
      <c r="W135" s="62"/>
      <c r="X135" s="62"/>
      <c r="Y135" s="62"/>
      <c r="Z135" s="62"/>
      <c r="AC135" s="63">
        <f>IF(ISBLANK(VLOOKUP($AA$9,Tables!$J$2:$P$55,6,FALSE)),"",IF($C131=1,VLOOKUP($AA$9,Tables!$J$2:$P$55,6,FALSE),IF($C131=2,VLOOKUP($AA$9,Tables!$R$2:$X$55,6,FALSE),"")))</f>
      </c>
      <c r="AE135" s="63">
        <f>IF(ISBLANK(VLOOKUP($AA$11,Tables!$J$67:$T$120,6,FALSE)),"",IF($C131=1,VLOOKUP($AA$11,Tables!$J$67:$T$120,6,FALSE),IF($C131=2,VLOOKUP($AA$11,Tables!$R$67:$X$120,6,FALSE),"")))</f>
      </c>
      <c r="AF135" s="63">
        <f>IF(ISBLANK(VLOOKUP($AA$9,Tables!$J$2:$P$55,6,FALSE)),"",IF($C133=1,VLOOKUP($AA$9,Tables!$J$2:$P$55,6,FALSE),IF($C133=2,VLOOKUP($AA$9,Tables!$R$2:$X$55,6,FALSE),"")))</f>
      </c>
      <c r="AH135" s="63">
        <f>IF(ISBLANK(VLOOKUP($AA$11,Tables!$J$67:$T$120,6,FALSE)),"",IF($C133=1,VLOOKUP($AA$11,Tables!$J$67:$T$120,6,FALSE),IF($C133=2,VLOOKUP($AA$11,Tables!$R$67:$X$120,6,FALSE),"")))</f>
      </c>
      <c r="AI135" s="63">
        <f>IF(ISBLANK(VLOOKUP($AA$9,Tables!$J$2:$P$55,6,FALSE)),"",IF($C135=1,VLOOKUP($AA$9,Tables!$J$2:$P$55,6,FALSE),IF($C135=2,VLOOKUP($AA$9,Tables!$R$2:$X$55,6,FALSE),"")))</f>
      </c>
      <c r="AK135" s="63">
        <f>IF(ISBLANK(VLOOKUP($AA$11,Tables!$J$67:$T$120,6,FALSE)),"",IF($C135=1,VLOOKUP($AA$11,Tables!$J$67:$T$120,6,FALSE),IF($C135=2,VLOOKUP($AA$11,Tables!$R$67:$X$120,6,FALSE),"")))</f>
      </c>
      <c r="AL135" s="63">
        <f>IF(ISBLANK(VLOOKUP($AA$9,Tables!$J$2:$P$55,6,FALSE)),"",IF($C137=1,VLOOKUP($AA$9,Tables!$J$2:$P$55,6,FALSE),IF($C137=2,VLOOKUP($AA$9,Tables!$R$2:$X$55,6,FALSE),"")))</f>
      </c>
      <c r="AN135" s="63">
        <f>IF(ISBLANK(VLOOKUP($AA$11,Tables!$J$67:$T$120,6,FALSE)),"",IF($C137=1,VLOOKUP($AA$11,Tables!$J$67:$T$120,6,FALSE),IF($C137=2,VLOOKUP($AA$11,Tables!$R$67:$X$120,6,FALSE),"")))</f>
      </c>
      <c r="AO135" s="63">
        <f>IF(ISBLANK(VLOOKUP($AA$9,Tables!$J$2:$P$55,6,FALSE)),"",IF($C139=1,VLOOKUP($AA$9,Tables!$J$2:$P$55,6,FALSE),IF($C139=2,VLOOKUP($AA$9,Tables!$R$2:$X$55,6,FALSE),"")))</f>
      </c>
      <c r="AQ135" s="63">
        <f>IF(ISBLANK(VLOOKUP($AA$11,Tables!$J$67:$T$120,6,FALSE)),"",IF($C139=1,VLOOKUP($AA$11,Tables!$J$67:$T$120,6,FALSE),IF($C139=2,VLOOKUP($AA$11,Tables!$R$67:$X$120,6,FALSE),"")))</f>
      </c>
      <c r="AR135" s="63">
        <f>IF(ISBLANK(VLOOKUP($AA$9,Tables!$J$2:$P$55,6,FALSE)),"",IF($C141=1,VLOOKUP($AA$9,Tables!$J$2:$P$55,6,FALSE),IF($C141=2,VLOOKUP($AA$9,Tables!$R$2:$X$55,6,FALSE),"")))</f>
      </c>
      <c r="AT135" s="63">
        <f>IF(ISBLANK(VLOOKUP($AA$11,Tables!$J$67:$T$120,6,FALSE)),"",IF($C141=1,VLOOKUP($AA$11,Tables!$J$67:$T$120,6,FALSE),IF($C141=2,VLOOKUP($AA$11,Tables!$R$67:$X$120,6,FALSE),"")))</f>
      </c>
      <c r="AU135" s="63">
        <f>IF(ISBLANK(VLOOKUP($AA$9,Tables!$J$2:$P$55,6,FALSE)),"",IF($C143=1,VLOOKUP($AA$9,Tables!$J$2:$P$55,6,FALSE),IF($C143=2,VLOOKUP($AA$9,Tables!$R$2:$X$55,6,FALSE),"")))</f>
      </c>
      <c r="AW135" s="63">
        <f>IF(ISBLANK(VLOOKUP($AA$11,Tables!$J$67:$T$120,6,FALSE)),"",IF($C143=1,VLOOKUP($AA$11,Tables!$J$67:$T$120,6,FALSE),IF($C143=2,VLOOKUP($AA$11,Tables!$R$67:$X$120,6,FALSE),"")))</f>
      </c>
    </row>
    <row r="136" spans="1:49" ht="17.25" customHeight="1">
      <c r="A136" s="37"/>
      <c r="B136" s="27"/>
      <c r="C136" s="36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40"/>
      <c r="R136" s="29"/>
      <c r="S136" s="37"/>
      <c r="T136" s="62"/>
      <c r="U136" s="62"/>
      <c r="V136" s="62"/>
      <c r="W136" s="62"/>
      <c r="X136" s="62"/>
      <c r="Y136" s="62"/>
      <c r="Z136" s="62"/>
      <c r="AC136" s="63">
        <f>IF(ISBLANK(VLOOKUP($AA$9,Tables!$J$2:$P$55,7,FALSE)),"",IF($C131=1,VLOOKUP($AA$9,Tables!$J$2:$P$55,7,FALSE),IF($C131=2,VLOOKUP($AA$9,Tables!$R$2:$X$55,7,FALSE),"")))</f>
      </c>
      <c r="AE136" s="63">
        <f>IF(ISBLANK(VLOOKUP($AA$11,Tables!$J$67:$T$120,7,FALSE)),"",IF($C131=1,VLOOKUP($AA$11,Tables!$J$67:$T$120,7,FALSE),IF($C131=2,VLOOKUP($AA$11,Tables!$R$67:$X$120,7,FALSE),"")))</f>
      </c>
      <c r="AF136" s="63">
        <f>IF(ISBLANK(VLOOKUP($AA$9,Tables!$J$2:$P$55,7,FALSE)),"",IF($C133=1,VLOOKUP($AA$9,Tables!$J$2:$P$55,7,FALSE),IF($C133=2,VLOOKUP($AA$9,Tables!$R$2:$X$55,7,FALSE),"")))</f>
      </c>
      <c r="AH136" s="63">
        <f>IF(ISBLANK(VLOOKUP($AA$11,Tables!$J$67:$T$120,7,FALSE)),"",IF($C133=1,VLOOKUP($AA$11,Tables!$J$67:$T$120,7,FALSE),IF($C133=2,VLOOKUP($AA$11,Tables!$R$67:$X$120,7,FALSE),"")))</f>
      </c>
      <c r="AI136" s="63">
        <f>IF(ISBLANK(VLOOKUP($AA$9,Tables!$J$2:$P$55,7,FALSE)),"",IF($C135=1,VLOOKUP($AA$9,Tables!$J$2:$P$55,7,FALSE),IF($C135=2,VLOOKUP($AA$9,Tables!$R$2:$X$55,7,FALSE),"")))</f>
      </c>
      <c r="AK136" s="63">
        <f>IF(ISBLANK(VLOOKUP($AA$11,Tables!$J$67:$T$120,7,FALSE)),"",IF($C135=1,VLOOKUP($AA$11,Tables!$J$67:$T$120,7,FALSE),IF($C135=2,VLOOKUP($AA$11,Tables!$R$67:$X$120,7,FALSE),"")))</f>
      </c>
      <c r="AL136" s="63">
        <f>IF(ISBLANK(VLOOKUP($AA$9,Tables!$J$2:$P$55,7,FALSE)),"",IF($C137=1,VLOOKUP($AA$9,Tables!$J$2:$P$55,7,FALSE),IF($C137=2,VLOOKUP($AA$9,Tables!$R$2:$X$55,7,FALSE),"")))</f>
      </c>
      <c r="AN136" s="63">
        <f>IF(ISBLANK(VLOOKUP($AA$11,Tables!$J$67:$T$120,7,FALSE)),"",IF($C137=1,VLOOKUP($AA$11,Tables!$J$67:$T$120,7,FALSE),IF($C137=2,VLOOKUP($AA$11,Tables!$R$67:$X$120,7,FALSE),"")))</f>
      </c>
      <c r="AO136" s="63">
        <f>IF(ISBLANK(VLOOKUP($AA$9,Tables!$J$2:$P$55,7,FALSE)),"",IF($C139=1,VLOOKUP($AA$9,Tables!$J$2:$P$55,7,FALSE),IF($C139=2,VLOOKUP($AA$9,Tables!$R$2:$X$55,7,FALSE),"")))</f>
      </c>
      <c r="AQ136" s="63">
        <f>IF(ISBLANK(VLOOKUP($AA$11,Tables!$J$67:$T$120,7,FALSE)),"",IF($C139=1,VLOOKUP($AA$11,Tables!$J$67:$T$120,7,FALSE),IF($C139=2,VLOOKUP($AA$11,Tables!$R$67:$X$120,7,FALSE),"")))</f>
      </c>
      <c r="AR136" s="63">
        <f>IF(ISBLANK(VLOOKUP($AA$9,Tables!$J$2:$P$55,7,FALSE)),"",IF($C141=1,VLOOKUP($AA$9,Tables!$J$2:$P$55,7,FALSE),IF($C141=2,VLOOKUP($AA$9,Tables!$R$2:$X$55,7,FALSE),"")))</f>
      </c>
      <c r="AT136" s="63">
        <f>IF(ISBLANK(VLOOKUP($AA$11,Tables!$J$67:$T$120,7,FALSE)),"",IF($C141=1,VLOOKUP($AA$11,Tables!$J$67:$T$120,7,FALSE),IF($C141=2,VLOOKUP($AA$11,Tables!$R$67:$X$120,7,FALSE),"")))</f>
      </c>
      <c r="AU136" s="63">
        <f>IF(ISBLANK(VLOOKUP($AA$9,Tables!$J$2:$P$55,7,FALSE)),"",IF($C143=1,VLOOKUP($AA$9,Tables!$J$2:$P$55,7,FALSE),IF($C143=2,VLOOKUP($AA$9,Tables!$R$2:$X$55,7,FALSE),"")))</f>
      </c>
      <c r="AW136" s="63">
        <f>IF(ISBLANK(VLOOKUP($AA$11,Tables!$J$67:$T$120,7,FALSE)),"",IF($C143=1,VLOOKUP($AA$11,Tables!$J$67:$T$120,7,FALSE),IF($C143=2,VLOOKUP($AA$11,Tables!$R$67:$X$120,7,FALSE),"")))</f>
      </c>
    </row>
    <row r="137" spans="1:28" ht="17.25" customHeight="1">
      <c r="A137" s="37"/>
      <c r="B137" s="27"/>
      <c r="C137" s="36">
        <v>3</v>
      </c>
      <c r="D137" s="28">
        <v>1</v>
      </c>
      <c r="E137" s="28"/>
      <c r="F137" s="28"/>
      <c r="G137" s="28">
        <v>1</v>
      </c>
      <c r="H137" s="28"/>
      <c r="I137" s="28"/>
      <c r="J137" s="28">
        <v>1</v>
      </c>
      <c r="K137" s="28"/>
      <c r="L137" s="28"/>
      <c r="M137" s="47"/>
      <c r="N137" s="66"/>
      <c r="O137" s="67"/>
      <c r="P137" s="28"/>
      <c r="Q137" s="40"/>
      <c r="R137" s="29"/>
      <c r="S137" s="37"/>
      <c r="T137" s="62"/>
      <c r="U137" s="62"/>
      <c r="V137" s="62"/>
      <c r="W137" s="62"/>
      <c r="X137" s="62"/>
      <c r="Y137" s="62"/>
      <c r="Z137" s="62"/>
      <c r="AB137" s="64"/>
    </row>
    <row r="138" spans="1:28" ht="17.25" customHeight="1">
      <c r="A138" s="37"/>
      <c r="B138" s="27"/>
      <c r="C138" s="36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40"/>
      <c r="R138" s="29"/>
      <c r="S138" s="37"/>
      <c r="T138" s="62"/>
      <c r="U138" s="62"/>
      <c r="V138" s="62"/>
      <c r="W138" s="62"/>
      <c r="X138" s="62"/>
      <c r="Y138" s="62"/>
      <c r="Z138" s="62"/>
      <c r="AB138" s="64"/>
    </row>
    <row r="139" spans="1:28" ht="17.25" customHeight="1">
      <c r="A139" s="37"/>
      <c r="B139" s="27"/>
      <c r="C139" s="36">
        <v>3</v>
      </c>
      <c r="D139" s="28">
        <v>1</v>
      </c>
      <c r="E139" s="28"/>
      <c r="F139" s="28"/>
      <c r="G139" s="28">
        <v>1</v>
      </c>
      <c r="H139" s="28"/>
      <c r="I139" s="28"/>
      <c r="J139" s="28">
        <v>1</v>
      </c>
      <c r="K139" s="28"/>
      <c r="L139" s="28"/>
      <c r="M139" s="47"/>
      <c r="N139" s="48"/>
      <c r="O139" s="49"/>
      <c r="P139" s="28"/>
      <c r="Q139" s="40"/>
      <c r="R139" s="29"/>
      <c r="S139" s="37"/>
      <c r="T139" s="62"/>
      <c r="U139" s="62"/>
      <c r="V139" s="62"/>
      <c r="W139" s="62"/>
      <c r="X139" s="62"/>
      <c r="Y139" s="62"/>
      <c r="Z139" s="62"/>
      <c r="AB139" s="64"/>
    </row>
    <row r="140" spans="1:28" ht="17.25" customHeight="1">
      <c r="A140" s="37"/>
      <c r="B140" s="27"/>
      <c r="C140" s="36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40"/>
      <c r="R140" s="29"/>
      <c r="S140" s="37"/>
      <c r="T140" s="62"/>
      <c r="U140" s="62"/>
      <c r="V140" s="62"/>
      <c r="W140" s="62"/>
      <c r="X140" s="62"/>
      <c r="Y140" s="62"/>
      <c r="Z140" s="62"/>
      <c r="AB140" s="64"/>
    </row>
    <row r="141" spans="1:26" ht="17.25" customHeight="1">
      <c r="A141" s="37"/>
      <c r="B141" s="27"/>
      <c r="C141" s="36">
        <v>3</v>
      </c>
      <c r="D141" s="28">
        <v>1</v>
      </c>
      <c r="E141" s="28"/>
      <c r="F141" s="28"/>
      <c r="G141" s="28">
        <v>1</v>
      </c>
      <c r="H141" s="28"/>
      <c r="I141" s="28"/>
      <c r="J141" s="28">
        <v>1</v>
      </c>
      <c r="K141" s="28"/>
      <c r="L141" s="28"/>
      <c r="M141" s="47"/>
      <c r="N141" s="48"/>
      <c r="O141" s="49"/>
      <c r="P141" s="28"/>
      <c r="Q141" s="40"/>
      <c r="R141" s="29"/>
      <c r="S141" s="37"/>
      <c r="T141" s="62"/>
      <c r="U141" s="62"/>
      <c r="V141" s="62"/>
      <c r="W141" s="62"/>
      <c r="X141" s="62"/>
      <c r="Y141" s="62"/>
      <c r="Z141" s="62"/>
    </row>
    <row r="142" spans="1:26" ht="17.25" customHeight="1">
      <c r="A142" s="37"/>
      <c r="B142" s="27"/>
      <c r="C142" s="36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40"/>
      <c r="R142" s="29"/>
      <c r="S142" s="37"/>
      <c r="T142" s="62"/>
      <c r="U142" s="62"/>
      <c r="V142" s="62"/>
      <c r="W142" s="62"/>
      <c r="X142" s="62"/>
      <c r="Y142" s="62"/>
      <c r="Z142" s="62"/>
    </row>
    <row r="143" spans="1:26" ht="17.25" customHeight="1">
      <c r="A143" s="37"/>
      <c r="B143" s="27"/>
      <c r="C143" s="36">
        <v>3</v>
      </c>
      <c r="D143" s="28">
        <v>1</v>
      </c>
      <c r="E143" s="28"/>
      <c r="F143" s="28"/>
      <c r="G143" s="28">
        <v>1</v>
      </c>
      <c r="H143" s="28"/>
      <c r="I143" s="28"/>
      <c r="J143" s="28">
        <v>1</v>
      </c>
      <c r="K143" s="28"/>
      <c r="L143" s="28"/>
      <c r="M143" s="47"/>
      <c r="N143" s="48"/>
      <c r="O143" s="49"/>
      <c r="P143" s="28"/>
      <c r="Q143" s="40"/>
      <c r="R143" s="29"/>
      <c r="S143" s="37"/>
      <c r="T143" s="62"/>
      <c r="U143" s="62"/>
      <c r="V143" s="62"/>
      <c r="W143" s="62"/>
      <c r="X143" s="62"/>
      <c r="Y143" s="62"/>
      <c r="Z143" s="62"/>
    </row>
    <row r="144" spans="1:26" ht="17.25" customHeight="1">
      <c r="A144" s="37"/>
      <c r="B144" s="27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41"/>
      <c r="R144" s="29"/>
      <c r="S144" s="37"/>
      <c r="T144" s="62"/>
      <c r="U144" s="62"/>
      <c r="V144" s="62"/>
      <c r="W144" s="62"/>
      <c r="X144" s="62"/>
      <c r="Y144" s="62"/>
      <c r="Z144" s="62"/>
    </row>
    <row r="145" spans="1:26" ht="6" customHeight="1" thickBot="1">
      <c r="A145" s="37"/>
      <c r="B145" s="31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3"/>
      <c r="S145" s="37"/>
      <c r="T145" s="62"/>
      <c r="U145" s="62"/>
      <c r="V145" s="62"/>
      <c r="W145" s="62"/>
      <c r="X145" s="62"/>
      <c r="Y145" s="62"/>
      <c r="Z145" s="62"/>
    </row>
    <row r="146" ht="13.5" thickBot="1"/>
    <row r="147" spans="1:26" ht="5.25" customHeight="1">
      <c r="A147" s="37"/>
      <c r="B147" s="24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6"/>
      <c r="S147" s="37"/>
      <c r="T147" s="62"/>
      <c r="U147" s="62"/>
      <c r="V147" s="62"/>
      <c r="W147" s="62"/>
      <c r="X147" s="62"/>
      <c r="Y147" s="62"/>
      <c r="Z147" s="62"/>
    </row>
    <row r="148" spans="1:25" ht="16.5" customHeight="1">
      <c r="A148" s="37"/>
      <c r="B148" s="27"/>
      <c r="C148" s="38" t="s">
        <v>66</v>
      </c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9"/>
      <c r="S148" s="37"/>
      <c r="T148" s="62"/>
      <c r="U148" s="62"/>
      <c r="V148" s="62"/>
      <c r="W148" s="62"/>
      <c r="X148" s="62"/>
      <c r="Y148" s="62"/>
    </row>
    <row r="149" spans="1:25" ht="16.5" customHeight="1">
      <c r="A149" s="37"/>
      <c r="B149" s="27"/>
      <c r="C149" s="28" t="s">
        <v>53</v>
      </c>
      <c r="D149" s="78"/>
      <c r="E149" s="46"/>
      <c r="F149" s="44" t="s">
        <v>60</v>
      </c>
      <c r="G149" s="28"/>
      <c r="H149" s="28"/>
      <c r="I149" s="69"/>
      <c r="J149" s="28"/>
      <c r="K149" s="50" t="s">
        <v>54</v>
      </c>
      <c r="L149" s="51"/>
      <c r="M149" s="75">
        <f>IF(ISERROR($I149/$E150),"",$I149/$E150)</f>
      </c>
      <c r="N149" s="45" t="s">
        <v>62</v>
      </c>
      <c r="O149" s="76"/>
      <c r="P149" s="70"/>
      <c r="Q149" s="34"/>
      <c r="R149" s="29"/>
      <c r="S149" s="37"/>
      <c r="T149" s="62"/>
      <c r="U149" s="62"/>
      <c r="V149" s="62"/>
      <c r="W149" s="62"/>
      <c r="X149" s="62"/>
      <c r="Y149" s="62"/>
    </row>
    <row r="150" spans="1:25" ht="16.5" customHeight="1">
      <c r="A150" s="37"/>
      <c r="B150" s="27"/>
      <c r="C150" s="28" t="s">
        <v>55</v>
      </c>
      <c r="D150" s="36"/>
      <c r="E150" s="42"/>
      <c r="F150" s="28" t="s">
        <v>61</v>
      </c>
      <c r="G150" s="28"/>
      <c r="H150" s="28"/>
      <c r="I150" s="42"/>
      <c r="J150" s="28"/>
      <c r="K150" s="53" t="s">
        <v>56</v>
      </c>
      <c r="L150" s="61"/>
      <c r="M150" s="74">
        <f>IF(ISERROR($I150/$I149),"",$I150/$I149)</f>
      </c>
      <c r="N150" s="45" t="s">
        <v>63</v>
      </c>
      <c r="O150" s="77"/>
      <c r="P150" s="72"/>
      <c r="Q150" s="35"/>
      <c r="R150" s="29"/>
      <c r="S150" s="37"/>
      <c r="T150" s="62"/>
      <c r="U150" s="62"/>
      <c r="V150" s="62"/>
      <c r="W150" s="62"/>
      <c r="X150" s="62"/>
      <c r="Y150" s="62"/>
    </row>
    <row r="151" spans="1:34" ht="6" customHeight="1">
      <c r="A151" s="37"/>
      <c r="B151" s="27"/>
      <c r="C151" s="28"/>
      <c r="D151" s="36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9"/>
      <c r="S151" s="37"/>
      <c r="T151" s="62"/>
      <c r="U151" s="62"/>
      <c r="V151" s="62"/>
      <c r="W151" s="62"/>
      <c r="X151" s="62"/>
      <c r="Y151" s="62"/>
      <c r="AB151" s="64"/>
      <c r="AE151" s="64"/>
      <c r="AH151" s="64"/>
    </row>
    <row r="152" spans="1:49" ht="25.5">
      <c r="A152" s="37"/>
      <c r="B152" s="27"/>
      <c r="C152" s="28" t="s">
        <v>18</v>
      </c>
      <c r="D152" s="28" t="s">
        <v>14</v>
      </c>
      <c r="E152" s="28"/>
      <c r="F152" s="28"/>
      <c r="G152" s="28" t="s">
        <v>15</v>
      </c>
      <c r="H152" s="28"/>
      <c r="I152" s="28"/>
      <c r="J152" s="28" t="s">
        <v>16</v>
      </c>
      <c r="K152" s="28"/>
      <c r="L152" s="28"/>
      <c r="M152" s="30" t="s">
        <v>50</v>
      </c>
      <c r="N152" s="30" t="s">
        <v>51</v>
      </c>
      <c r="O152" s="30" t="s">
        <v>52</v>
      </c>
      <c r="P152" s="30"/>
      <c r="Q152" s="28" t="s">
        <v>17</v>
      </c>
      <c r="R152" s="29"/>
      <c r="S152" s="37"/>
      <c r="T152" s="62"/>
      <c r="U152" s="62"/>
      <c r="V152" s="62"/>
      <c r="W152" s="62"/>
      <c r="X152" s="62"/>
      <c r="Y152" s="62"/>
      <c r="Z152" s="64"/>
      <c r="AB152" s="64"/>
      <c r="AC152" s="65" t="s">
        <v>41</v>
      </c>
      <c r="AD152" s="65"/>
      <c r="AE152" s="65"/>
      <c r="AF152" s="65" t="s">
        <v>42</v>
      </c>
      <c r="AG152" s="65"/>
      <c r="AH152" s="65"/>
      <c r="AI152" s="65" t="s">
        <v>43</v>
      </c>
      <c r="AJ152" s="65"/>
      <c r="AK152" s="65"/>
      <c r="AL152" s="65" t="s">
        <v>44</v>
      </c>
      <c r="AM152" s="65"/>
      <c r="AN152" s="65"/>
      <c r="AO152" s="65" t="s">
        <v>45</v>
      </c>
      <c r="AP152" s="65"/>
      <c r="AQ152" s="65"/>
      <c r="AR152" s="65" t="s">
        <v>46</v>
      </c>
      <c r="AS152" s="65"/>
      <c r="AT152" s="65"/>
      <c r="AU152" s="65" t="s">
        <v>47</v>
      </c>
      <c r="AV152" s="65"/>
      <c r="AW152" s="65"/>
    </row>
    <row r="153" spans="1:49" ht="16.5" customHeight="1">
      <c r="A153" s="37"/>
      <c r="B153" s="27"/>
      <c r="C153" s="36">
        <v>3</v>
      </c>
      <c r="D153" s="28">
        <v>1</v>
      </c>
      <c r="E153" s="28"/>
      <c r="F153" s="28"/>
      <c r="G153" s="28">
        <v>1</v>
      </c>
      <c r="H153" s="28"/>
      <c r="I153" s="28"/>
      <c r="J153" s="28">
        <v>1</v>
      </c>
      <c r="K153" s="28"/>
      <c r="L153" s="28"/>
      <c r="M153" s="47"/>
      <c r="N153" s="66"/>
      <c r="O153" s="67"/>
      <c r="P153" s="28"/>
      <c r="Q153" s="39"/>
      <c r="R153" s="29"/>
      <c r="S153" s="37"/>
      <c r="T153" s="62"/>
      <c r="U153" s="62"/>
      <c r="V153" s="62"/>
      <c r="W153" s="62"/>
      <c r="X153" s="62"/>
      <c r="Y153" s="62"/>
      <c r="AC153" s="63">
        <f>IF(ISBLANK(VLOOKUP($AA$9,Tables!$J$2:$P$55,2,FALSE)),"",IF($C153=1,VLOOKUP($AA$9,Tables!$J$2:$P$55,2,FALSE),IF($C153=2,VLOOKUP($AA$9,Tables!$R$2:$X$55,2,FALSE),"")))</f>
      </c>
      <c r="AD153" s="63">
        <f>IF(ISBLANK(VLOOKUP($AA$10,Tables!$J$57:$P$65,2,FALSE)),"",IF($C153=1,VLOOKUP($AA$10,Tables!$J$57:$P$65,2,FALSE),IF($C153=2,VLOOKUP($AA$10,Tables!$J$57:$P$65,2,FALSE),"")))</f>
      </c>
      <c r="AE153" s="63">
        <f>IF(ISBLANK(VLOOKUP($AA$11,Tables!$J$67:$T$120,2,FALSE)),"",IF($C153=1,VLOOKUP($AA$11,Tables!$J$67:$T$120,2,FALSE),IF($C153=2,VLOOKUP($AA$11,Tables!$R$67:$X$120,2,FALSE),"")))</f>
      </c>
      <c r="AF153" s="63">
        <f>IF(ISBLANK(VLOOKUP($AA$9,Tables!$J$2:$P$55,2,FALSE)),"",IF($C155=1,VLOOKUP($AA$9,Tables!$J$2:$P$55,2,FALSE),IF($C155=2,VLOOKUP($AA$9,Tables!$R$2:$X$55,2,FALSE),"")))</f>
      </c>
      <c r="AG153" s="63">
        <f>IF(ISBLANK(VLOOKUP($AA$10,Tables!$J$57:$P$65,2,FALSE)),"",IF($C155=1,VLOOKUP($AA$10,Tables!$J$57:$P$65,2,FALSE),IF($C155=2,VLOOKUP($AA$10,Tables!$J$57:$P$65,2,FALSE),"")))</f>
      </c>
      <c r="AH153" s="63">
        <f>IF(ISBLANK(VLOOKUP($AA$11,Tables!$J$67:$T$120,2,FALSE)),"",IF($C155=1,VLOOKUP($AA$11,Tables!$J$67:$T$120,2,FALSE),IF($C155=2,VLOOKUP($AA$11,Tables!$R$67:$X$120,2,FALSE),"")))</f>
      </c>
      <c r="AI153" s="63">
        <f>IF(ISBLANK(VLOOKUP($AA$9,Tables!$J$2:$P$55,2,FALSE)),"",IF($C157=1,VLOOKUP($AA$9,Tables!$J$2:$P$55,2,FALSE),IF($C157=2,VLOOKUP($AA$9,Tables!$R$2:$X$55,2,FALSE),"")))</f>
      </c>
      <c r="AJ153" s="63">
        <f>IF(ISBLANK(VLOOKUP($AA$10,Tables!$J$57:$P$65,2,FALSE)),"",IF($C157=1,VLOOKUP($AA$10,Tables!$J$57:$P$65,2,FALSE),IF($C157=2,VLOOKUP($AA$10,Tables!$J$57:$P$65,2,FALSE),"")))</f>
      </c>
      <c r="AK153" s="63">
        <f>IF(ISBLANK(VLOOKUP($AA$11,Tables!$J$67:$T$120,2,FALSE)),"",IF($C157=1,VLOOKUP($AA$11,Tables!$J$67:$T$120,2,FALSE),IF($C157=2,VLOOKUP($AA$11,Tables!$R$67:$X$120,2,FALSE),"")))</f>
      </c>
      <c r="AL153" s="63">
        <f>IF(ISBLANK(VLOOKUP($AA$9,Tables!$J$2:$P$55,2,FALSE)),"",IF($C159=1,VLOOKUP($AA$9,Tables!$J$2:$P$55,2,FALSE),IF($C159=2,VLOOKUP($AA$9,Tables!$R$2:$X$55,2,FALSE),"")))</f>
      </c>
      <c r="AM153" s="63">
        <f>IF(ISBLANK(VLOOKUP($AA$10,Tables!$J$57:$P$65,2,FALSE)),"",IF($C159=1,VLOOKUP($AA$10,Tables!$J$57:$P$65,2,FALSE),IF($C159=2,VLOOKUP($AA$10,Tables!$J$57:$P$65,2,FALSE),"")))</f>
      </c>
      <c r="AN153" s="63">
        <f>IF(ISBLANK(VLOOKUP($AA$11,Tables!$J$67:$T$120,2,FALSE)),"",IF($C159=1,VLOOKUP($AA$11,Tables!$J$67:$T$120,2,FALSE),IF($C159=2,VLOOKUP($AA$11,Tables!$R$67:$X$120,2,FALSE),"")))</f>
      </c>
      <c r="AO153" s="63">
        <f>IF(ISBLANK(VLOOKUP($AA$9,Tables!$J$2:$P$55,2,FALSE)),"",IF($C161=1,VLOOKUP($AA$9,Tables!$J$2:$P$55,2,FALSE),IF($C161=2,VLOOKUP($AA$9,Tables!$R$2:$X$55,2,FALSE),"")))</f>
      </c>
      <c r="AP153" s="63">
        <f>IF(ISBLANK(VLOOKUP($AA$10,Tables!$J$57:$P$65,2,FALSE)),"",IF($C161=1,VLOOKUP($AA$10,Tables!$J$57:$P$65,2,FALSE),IF($C161=2,VLOOKUP($AA$10,Tables!$J$57:$P$65,2,FALSE),"")))</f>
      </c>
      <c r="AQ153" s="63">
        <f>IF(ISBLANK(VLOOKUP($AA$11,Tables!$J$67:$T$120,2,FALSE)),"",IF($C161=1,VLOOKUP($AA$11,Tables!$J$67:$T$120,2,FALSE),IF($C161=2,VLOOKUP($AA$11,Tables!$R$67:$X$120,2,FALSE),"")))</f>
      </c>
      <c r="AR153" s="63">
        <f>IF(ISBLANK(VLOOKUP($AA$9,Tables!$J$2:$P$55,2,FALSE)),"",IF($C163=1,VLOOKUP($AA$9,Tables!$J$2:$P$55,2,FALSE),IF($C163=2,VLOOKUP($AA$9,Tables!$R$2:$X$55,2,FALSE),"")))</f>
      </c>
      <c r="AS153" s="63">
        <f>IF(ISBLANK(VLOOKUP($AA$10,Tables!$J$57:$P$65,2,FALSE)),"",IF($C163=1,VLOOKUP($AA$10,Tables!$J$57:$P$65,2,FALSE),IF($C163=2,VLOOKUP($AA$10,Tables!$J$57:$P$65,2,FALSE),"")))</f>
      </c>
      <c r="AT153" s="63">
        <f>IF(ISBLANK(VLOOKUP($AA$11,Tables!$J$67:$T$120,2,FALSE)),"",IF($C163=1,VLOOKUP($AA$11,Tables!$J$67:$T$120,2,FALSE),IF($C163=2,VLOOKUP($AA$11,Tables!$R$67:$X$120,2,FALSE),"")))</f>
      </c>
      <c r="AU153" s="63">
        <f>IF(ISBLANK(VLOOKUP($AA$9,Tables!$J$2:$P$55,2,FALSE)),"",IF($C165=1,VLOOKUP($AA$9,Tables!$J$2:$P$55,2,FALSE),IF($C165=2,VLOOKUP($AA$9,Tables!$R$2:$X$55,2,FALSE),"")))</f>
      </c>
      <c r="AV153" s="63">
        <f>IF(ISBLANK(VLOOKUP($AA$10,Tables!$J$57:$P$65,2,FALSE)),"",IF($C165=1,VLOOKUP($AA$10,Tables!$J$57:$P$65,2,FALSE),IF($C165=2,VLOOKUP($AA$10,Tables!$J$57:$P$65,2,FALSE),"")))</f>
      </c>
      <c r="AW153" s="63">
        <f>IF(ISBLANK(VLOOKUP($AA$11,Tables!$J$67:$T$120,2,FALSE)),"",IF($C165=1,VLOOKUP($AA$11,Tables!$J$67:$T$120,2,FALSE),IF($C165=2,VLOOKUP($AA$11,Tables!$R$67:$X$120,2,FALSE),"")))</f>
      </c>
    </row>
    <row r="154" spans="1:49" ht="16.5" customHeight="1">
      <c r="A154" s="37"/>
      <c r="B154" s="27"/>
      <c r="C154" s="36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40"/>
      <c r="R154" s="29"/>
      <c r="S154" s="37"/>
      <c r="T154" s="62"/>
      <c r="U154" s="62"/>
      <c r="V154" s="62"/>
      <c r="W154" s="62"/>
      <c r="X154" s="62"/>
      <c r="Y154" s="62"/>
      <c r="AC154" s="63">
        <f>IF(ISBLANK(VLOOKUP($AA$9,Tables!$J$2:$P$55,3,FALSE)),"",IF($C153=1,VLOOKUP($AA$9,Tables!$J$2:$P$55,3,FALSE),IF($C153=2,VLOOKUP($AA$9,Tables!$R$2:$X$55,3,FALSE),"")))</f>
      </c>
      <c r="AD154" s="63">
        <f>IF(ISBLANK(VLOOKUP($AA$10,Tables!$J$57:$P$65,3,FALSE)),"",IF($C153=1,VLOOKUP($AA$10,Tables!$J$57:$P$65,3,FALSE),IF($C153=2,VLOOKUP($AA$10,Tables!$J$57:$P$65,3,FALSE),"")))</f>
      </c>
      <c r="AE154" s="63">
        <f>IF(ISBLANK(VLOOKUP($AA$11,Tables!$J$67:$T$120,3,FALSE)),"",IF($C153=1,VLOOKUP($AA$11,Tables!$J$67:$T$120,3,FALSE),IF($C153=2,VLOOKUP($AA$11,Tables!$R$67:$X$120,3,FALSE),"")))</f>
      </c>
      <c r="AF154" s="63">
        <f>IF(ISBLANK(VLOOKUP($AA$9,Tables!$J$2:$P$55,3,FALSE)),"",IF($C155=1,VLOOKUP($AA$9,Tables!$J$2:$P$55,3,FALSE),IF($C155=2,VLOOKUP($AA$9,Tables!$R$2:$X$55,3,FALSE),"")))</f>
      </c>
      <c r="AG154" s="63">
        <f>IF(ISBLANK(VLOOKUP($AA$10,Tables!$J$57:$P$65,3,FALSE)),"",IF($C155=1,VLOOKUP($AA$10,Tables!$J$57:$P$65,3,FALSE),IF($C155=2,VLOOKUP($AA$10,Tables!$J$57:$P$65,3,FALSE),"")))</f>
      </c>
      <c r="AH154" s="63">
        <f>IF(ISBLANK(VLOOKUP($AA$11,Tables!$J$67:$T$120,3,FALSE)),"",IF($C155=1,VLOOKUP($AA$11,Tables!$J$67:$T$120,3,FALSE),IF($C155=2,VLOOKUP($AA$11,Tables!$R$67:$X$120,3,FALSE),"")))</f>
      </c>
      <c r="AI154" s="63">
        <f>IF(ISBLANK(VLOOKUP($AA$9,Tables!$J$2:$P$55,3,FALSE)),"",IF($C157=1,VLOOKUP($AA$9,Tables!$J$2:$P$55,3,FALSE),IF($C157=2,VLOOKUP($AA$9,Tables!$R$2:$X$55,3,FALSE),"")))</f>
      </c>
      <c r="AJ154" s="63">
        <f>IF(ISBLANK(VLOOKUP($AA$10,Tables!$J$57:$P$65,3,FALSE)),"",IF($C157=1,VLOOKUP($AA$10,Tables!$J$57:$P$65,3,FALSE),IF($C157=2,VLOOKUP($AA$10,Tables!$J$57:$P$65,3,FALSE),"")))</f>
      </c>
      <c r="AK154" s="63">
        <f>IF(ISBLANK(VLOOKUP($AA$11,Tables!$J$67:$T$120,3,FALSE)),"",IF($C157=1,VLOOKUP($AA$11,Tables!$J$67:$T$120,3,FALSE),IF($C157=2,VLOOKUP($AA$11,Tables!$R$67:$X$120,3,FALSE),"")))</f>
      </c>
      <c r="AL154" s="63">
        <f>IF(ISBLANK(VLOOKUP($AA$9,Tables!$J$2:$P$55,3,FALSE)),"",IF($C159=1,VLOOKUP($AA$9,Tables!$J$2:$P$55,3,FALSE),IF($C159=2,VLOOKUP($AA$9,Tables!$R$2:$X$55,3,FALSE),"")))</f>
      </c>
      <c r="AM154" s="63">
        <f>IF(ISBLANK(VLOOKUP($AA$10,Tables!$J$57:$P$65,3,FALSE)),"",IF($C159=1,VLOOKUP($AA$10,Tables!$J$57:$P$65,3,FALSE),IF($C159=2,VLOOKUP($AA$10,Tables!$J$57:$P$65,3,FALSE),"")))</f>
      </c>
      <c r="AN154" s="63">
        <f>IF(ISBLANK(VLOOKUP($AA$11,Tables!$J$67:$T$120,3,FALSE)),"",IF($C159=1,VLOOKUP($AA$11,Tables!$J$67:$T$120,3,FALSE),IF($C159=2,VLOOKUP($AA$11,Tables!$R$67:$X$120,3,FALSE),"")))</f>
      </c>
      <c r="AO154" s="63">
        <f>IF(ISBLANK(VLOOKUP($AA$9,Tables!$J$2:$P$55,3,FALSE)),"",IF($C161=1,VLOOKUP($AA$9,Tables!$J$2:$P$55,3,FALSE),IF($C161=2,VLOOKUP($AA$9,Tables!$R$2:$X$55,3,FALSE),"")))</f>
      </c>
      <c r="AP154" s="63">
        <f>IF(ISBLANK(VLOOKUP($AA$10,Tables!$J$57:$P$65,3,FALSE)),"",IF($C161=1,VLOOKUP($AA$10,Tables!$J$57:$P$65,3,FALSE),IF($C161=2,VLOOKUP($AA$10,Tables!$J$57:$P$65,3,FALSE),"")))</f>
      </c>
      <c r="AQ154" s="63">
        <f>IF(ISBLANK(VLOOKUP($AA$11,Tables!$J$67:$T$120,3,FALSE)),"",IF($C161=1,VLOOKUP($AA$11,Tables!$J$67:$T$120,3,FALSE),IF($C161=2,VLOOKUP($AA$11,Tables!$R$67:$X$120,3,FALSE),"")))</f>
      </c>
      <c r="AR154" s="63">
        <f>IF(ISBLANK(VLOOKUP($AA$9,Tables!$J$2:$P$55,3,FALSE)),"",IF($C163=1,VLOOKUP($AA$9,Tables!$J$2:$P$55,3,FALSE),IF($C163=2,VLOOKUP($AA$9,Tables!$R$2:$X$55,3,FALSE),"")))</f>
      </c>
      <c r="AS154" s="63">
        <f>IF(ISBLANK(VLOOKUP($AA$10,Tables!$J$57:$P$65,3,FALSE)),"",IF($C163=1,VLOOKUP($AA$10,Tables!$J$57:$P$65,3,FALSE),IF($C163=2,VLOOKUP($AA$10,Tables!$J$57:$P$65,3,FALSE),"")))</f>
      </c>
      <c r="AT154" s="63">
        <f>IF(ISBLANK(VLOOKUP($AA$11,Tables!$J$67:$T$120,3,FALSE)),"",IF($C163=1,VLOOKUP($AA$11,Tables!$J$67:$T$120,3,FALSE),IF($C163=2,VLOOKUP($AA$11,Tables!$R$67:$X$120,3,FALSE),"")))</f>
      </c>
      <c r="AU154" s="63">
        <f>IF(ISBLANK(VLOOKUP($AA$9,Tables!$J$2:$P$55,3,FALSE)),"",IF($C165=1,VLOOKUP($AA$9,Tables!$J$2:$P$55,3,FALSE),IF($C165=2,VLOOKUP($AA$9,Tables!$R$2:$X$55,3,FALSE),"")))</f>
      </c>
      <c r="AV154" s="63">
        <f>IF(ISBLANK(VLOOKUP($AA$10,Tables!$J$57:$P$65,3,FALSE)),"",IF($C165=1,VLOOKUP($AA$10,Tables!$J$57:$P$65,3,FALSE),IF($C165=2,VLOOKUP($AA$10,Tables!$J$57:$P$65,3,FALSE),"")))</f>
      </c>
      <c r="AW154" s="63">
        <f>IF(ISBLANK(VLOOKUP($AA$11,Tables!$J$67:$T$120,3,FALSE)),"",IF($C165=1,VLOOKUP($AA$11,Tables!$J$67:$T$120,3,FALSE),IF($C165=2,VLOOKUP($AA$11,Tables!$R$67:$X$120,3,FALSE),"")))</f>
      </c>
    </row>
    <row r="155" spans="1:49" ht="17.25" customHeight="1">
      <c r="A155" s="37"/>
      <c r="B155" s="27"/>
      <c r="C155" s="36">
        <v>3</v>
      </c>
      <c r="D155" s="28">
        <v>1</v>
      </c>
      <c r="E155" s="28"/>
      <c r="F155" s="28"/>
      <c r="G155" s="28">
        <v>1</v>
      </c>
      <c r="H155" s="28"/>
      <c r="I155" s="28"/>
      <c r="J155" s="28">
        <v>1</v>
      </c>
      <c r="K155" s="28"/>
      <c r="L155" s="28"/>
      <c r="M155" s="47"/>
      <c r="N155" s="66"/>
      <c r="O155" s="67"/>
      <c r="P155" s="28"/>
      <c r="Q155" s="40"/>
      <c r="R155" s="29"/>
      <c r="S155" s="37"/>
      <c r="T155" s="62"/>
      <c r="U155" s="62"/>
      <c r="V155" s="62"/>
      <c r="W155" s="62"/>
      <c r="X155" s="62"/>
      <c r="Y155" s="62"/>
      <c r="AC155" s="63">
        <f>IF(ISBLANK(VLOOKUP($AA$9,Tables!$J$2:$P$55,4,FALSE)),"",IF($C153=1,VLOOKUP($AA$9,Tables!$J$2:$P$55,4,FALSE),IF($C153=2,VLOOKUP($AA$9,Tables!$R$2:$X$55,4,FALSE),"")))</f>
      </c>
      <c r="AD155" s="63">
        <f>IF(ISBLANK(VLOOKUP($AA$10,Tables!$J$57:$P$65,4,FALSE)),"",IF($C153=1,VLOOKUP($AA$10,Tables!$J$57:$P$65,4,FALSE),IF($C153=2,VLOOKUP($AA$10,Tables!$J$57:$P$65,4,FALSE),"")))</f>
      </c>
      <c r="AE155" s="63">
        <f>IF(ISBLANK(VLOOKUP($AA$11,Tables!$J$67:$T$120,4,FALSE)),"",IF($C153=1,VLOOKUP($AA$11,Tables!$J$67:$T$120,4,FALSE),IF($C153=2,VLOOKUP($AA$11,Tables!$R$67:$X$120,4,FALSE),"")))</f>
      </c>
      <c r="AF155" s="63">
        <f>IF(ISBLANK(VLOOKUP($AA$9,Tables!$J$2:$P$55,4,FALSE)),"",IF($C155=1,VLOOKUP($AA$9,Tables!$J$2:$P$55,4,FALSE),IF($C155=2,VLOOKUP($AA$9,Tables!$R$2:$X$55,4,FALSE),"")))</f>
      </c>
      <c r="AG155" s="63">
        <f>IF(ISBLANK(VLOOKUP($AA$10,Tables!$J$57:$P$65,4,FALSE)),"",IF($C155=1,VLOOKUP($AA$10,Tables!$J$57:$P$65,4,FALSE),IF($C155=2,VLOOKUP($AA$10,Tables!$J$57:$P$65,4,FALSE),"")))</f>
      </c>
      <c r="AH155" s="63">
        <f>IF(ISBLANK(VLOOKUP($AA$11,Tables!$J$67:$T$120,4,FALSE)),"",IF($C155=1,VLOOKUP($AA$11,Tables!$J$67:$T$120,4,FALSE),IF($C155=2,VLOOKUP($AA$11,Tables!$R$67:$X$120,4,FALSE),"")))</f>
      </c>
      <c r="AI155" s="63">
        <f>IF(ISBLANK(VLOOKUP($AA$9,Tables!$J$2:$P$55,4,FALSE)),"",IF($C157=1,VLOOKUP($AA$9,Tables!$J$2:$P$55,4,FALSE),IF($C157=2,VLOOKUP($AA$9,Tables!$R$2:$X$55,4,FALSE),"")))</f>
      </c>
      <c r="AJ155" s="63">
        <f>IF(ISBLANK(VLOOKUP($AA$10,Tables!$J$57:$P$65,4,FALSE)),"",IF($C157=1,VLOOKUP($AA$10,Tables!$J$57:$P$65,4,FALSE),IF($C157=2,VLOOKUP($AA$10,Tables!$J$57:$P$65,4,FALSE),"")))</f>
      </c>
      <c r="AK155" s="63">
        <f>IF(ISBLANK(VLOOKUP($AA$11,Tables!$J$67:$T$120,4,FALSE)),"",IF($C157=1,VLOOKUP($AA$11,Tables!$J$67:$T$120,4,FALSE),IF($C157=2,VLOOKUP($AA$11,Tables!$R$67:$X$120,4,FALSE),"")))</f>
      </c>
      <c r="AL155" s="63">
        <f>IF(ISBLANK(VLOOKUP($AA$9,Tables!$J$2:$P$55,4,FALSE)),"",IF($C159=1,VLOOKUP($AA$9,Tables!$J$2:$P$55,4,FALSE),IF($C159=2,VLOOKUP($AA$9,Tables!$R$2:$X$55,4,FALSE),"")))</f>
      </c>
      <c r="AM155" s="63">
        <f>IF(ISBLANK(VLOOKUP($AA$10,Tables!$J$57:$P$65,4,FALSE)),"",IF($C159=1,VLOOKUP($AA$10,Tables!$J$57:$P$65,4,FALSE),IF($C159=2,VLOOKUP($AA$10,Tables!$J$57:$P$65,4,FALSE),"")))</f>
      </c>
      <c r="AN155" s="63">
        <f>IF(ISBLANK(VLOOKUP($AA$11,Tables!$J$67:$T$120,4,FALSE)),"",IF($C159=1,VLOOKUP($AA$11,Tables!$J$67:$T$120,4,FALSE),IF($C159=2,VLOOKUP($AA$11,Tables!$R$67:$X$120,4,FALSE),"")))</f>
      </c>
      <c r="AO155" s="63">
        <f>IF(ISBLANK(VLOOKUP($AA$9,Tables!$J$2:$P$55,4,FALSE)),"",IF($C161=1,VLOOKUP($AA$9,Tables!$J$2:$P$55,4,FALSE),IF($C161=2,VLOOKUP($AA$9,Tables!$R$2:$X$55,4,FALSE),"")))</f>
      </c>
      <c r="AP155" s="63">
        <f>IF(ISBLANK(VLOOKUP($AA$10,Tables!$J$57:$P$65,4,FALSE)),"",IF($C161=1,VLOOKUP($AA$10,Tables!$J$57:$P$65,4,FALSE),IF($C161=2,VLOOKUP($AA$10,Tables!$J$57:$P$65,4,FALSE),"")))</f>
      </c>
      <c r="AQ155" s="63">
        <f>IF(ISBLANK(VLOOKUP($AA$11,Tables!$J$67:$T$120,4,FALSE)),"",IF($C161=1,VLOOKUP($AA$11,Tables!$J$67:$T$120,4,FALSE),IF($C161=2,VLOOKUP($AA$11,Tables!$R$67:$X$120,4,FALSE),"")))</f>
      </c>
      <c r="AR155" s="63">
        <f>IF(ISBLANK(VLOOKUP($AA$9,Tables!$J$2:$P$55,4,FALSE)),"",IF($C163=1,VLOOKUP($AA$9,Tables!$J$2:$P$55,4,FALSE),IF($C163=2,VLOOKUP($AA$9,Tables!$R$2:$X$55,4,FALSE),"")))</f>
      </c>
      <c r="AS155" s="63">
        <f>IF(ISBLANK(VLOOKUP($AA$10,Tables!$J$57:$P$65,4,FALSE)),"",IF($C163=1,VLOOKUP($AA$10,Tables!$J$57:$P$65,4,FALSE),IF($C163=2,VLOOKUP($AA$10,Tables!$J$57:$P$65,4,FALSE),"")))</f>
      </c>
      <c r="AT155" s="63">
        <f>IF(ISBLANK(VLOOKUP($AA$11,Tables!$J$67:$T$120,4,FALSE)),"",IF($C163=1,VLOOKUP($AA$11,Tables!$J$67:$T$120,4,FALSE),IF($C163=2,VLOOKUP($AA$11,Tables!$R$67:$X$120,4,FALSE),"")))</f>
      </c>
      <c r="AU155" s="63">
        <f>IF(ISBLANK(VLOOKUP($AA$9,Tables!$J$2:$P$55,4,FALSE)),"",IF($C165=1,VLOOKUP($AA$9,Tables!$J$2:$P$55,4,FALSE),IF($C165=2,VLOOKUP($AA$9,Tables!$R$2:$X$55,4,FALSE),"")))</f>
      </c>
      <c r="AV155" s="63">
        <f>IF(ISBLANK(VLOOKUP($AA$10,Tables!$J$57:$P$65,4,FALSE)),"",IF($C165=1,VLOOKUP($AA$10,Tables!$J$57:$P$65,4,FALSE),IF($C165=2,VLOOKUP($AA$10,Tables!$J$57:$P$65,4,FALSE),"")))</f>
      </c>
      <c r="AW155" s="63">
        <f>IF(ISBLANK(VLOOKUP($AA$11,Tables!$J$67:$T$120,4,FALSE)),"",IF($C165=1,VLOOKUP($AA$11,Tables!$J$67:$T$120,4,FALSE),IF($C165=2,VLOOKUP($AA$11,Tables!$R$67:$X$120,4,FALSE),"")))</f>
      </c>
    </row>
    <row r="156" spans="1:49" ht="17.25" customHeight="1">
      <c r="A156" s="37"/>
      <c r="B156" s="27"/>
      <c r="C156" s="36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40"/>
      <c r="R156" s="29"/>
      <c r="S156" s="37"/>
      <c r="T156" s="62"/>
      <c r="U156" s="62"/>
      <c r="V156" s="62"/>
      <c r="W156" s="62"/>
      <c r="X156" s="62"/>
      <c r="Y156" s="62"/>
      <c r="AC156" s="63">
        <f>IF(ISBLANK(VLOOKUP($AA$9,Tables!$J$2:$P$55,5,FALSE)),"",IF($C153=1,VLOOKUP($AA$9,Tables!$J$2:$P$55,5,FALSE),IF($C153=2,VLOOKUP($AA$9,Tables!$R$2:$X$55,5,FALSE),"")))</f>
      </c>
      <c r="AE156" s="63">
        <f>IF(ISBLANK(VLOOKUP($AA$11,Tables!$J$67:$T$120,5,FALSE)),"",IF($C153=1,VLOOKUP($AA$11,Tables!$J$67:$T$120,5,FALSE),IF($C153=2,VLOOKUP($AA$11,Tables!$R$67:$X$120,5,FALSE),"")))</f>
      </c>
      <c r="AF156" s="63">
        <f>IF(ISBLANK(VLOOKUP($AA$9,Tables!$J$2:$P$55,5,FALSE)),"",IF($C155=1,VLOOKUP($AA$9,Tables!$J$2:$P$55,5,FALSE),IF($C155=2,VLOOKUP($AA$9,Tables!$R$2:$X$55,5,FALSE),"")))</f>
      </c>
      <c r="AH156" s="63">
        <f>IF(ISBLANK(VLOOKUP($AA$11,Tables!$J$67:$T$120,5,FALSE)),"",IF($C155=1,VLOOKUP($AA$11,Tables!$J$67:$T$120,5,FALSE),IF($C155=2,VLOOKUP($AA$11,Tables!$R$67:$X$120,5,FALSE),"")))</f>
      </c>
      <c r="AI156" s="63">
        <f>IF(ISBLANK(VLOOKUP($AA$9,Tables!$J$2:$P$55,5,FALSE)),"",IF($C157=1,VLOOKUP($AA$9,Tables!$J$2:$P$55,5,FALSE),IF($C157=2,VLOOKUP($AA$9,Tables!$R$2:$X$55,5,FALSE),"")))</f>
      </c>
      <c r="AK156" s="63">
        <f>IF(ISBLANK(VLOOKUP($AA$11,Tables!$J$67:$T$120,5,FALSE)),"",IF($C157=1,VLOOKUP($AA$11,Tables!$J$67:$T$120,5,FALSE),IF($C157=2,VLOOKUP($AA$11,Tables!$R$67:$X$120,5,FALSE),"")))</f>
      </c>
      <c r="AL156" s="63">
        <f>IF(ISBLANK(VLOOKUP($AA$9,Tables!$J$2:$P$55,5,FALSE)),"",IF($C159=1,VLOOKUP($AA$9,Tables!$J$2:$P$55,5,FALSE),IF($C159=2,VLOOKUP($AA$9,Tables!$R$2:$X$55,5,FALSE),"")))</f>
      </c>
      <c r="AN156" s="63">
        <f>IF(ISBLANK(VLOOKUP($AA$11,Tables!$J$67:$T$120,5,FALSE)),"",IF($C159=1,VLOOKUP($AA$11,Tables!$J$67:$T$120,5,FALSE),IF($C159=2,VLOOKUP($AA$11,Tables!$R$67:$X$120,5,FALSE),"")))</f>
      </c>
      <c r="AO156" s="63">
        <f>IF(ISBLANK(VLOOKUP($AA$9,Tables!$J$2:$P$55,5,FALSE)),"",IF($C161=1,VLOOKUP($AA$9,Tables!$J$2:$P$55,5,FALSE),IF($C161=2,VLOOKUP($AA$9,Tables!$R$2:$X$55,5,FALSE),"")))</f>
      </c>
      <c r="AQ156" s="63">
        <f>IF(ISBLANK(VLOOKUP($AA$11,Tables!$J$67:$T$120,5,FALSE)),"",IF($C161=1,VLOOKUP($AA$11,Tables!$J$67:$T$120,5,FALSE),IF($C161=2,VLOOKUP($AA$11,Tables!$R$67:$X$120,5,FALSE),"")))</f>
      </c>
      <c r="AR156" s="63">
        <f>IF(ISBLANK(VLOOKUP($AA$9,Tables!$J$2:$P$55,5,FALSE)),"",IF($C163=1,VLOOKUP($AA$9,Tables!$J$2:$P$55,5,FALSE),IF($C163=2,VLOOKUP($AA$9,Tables!$R$2:$X$55,5,FALSE),"")))</f>
      </c>
      <c r="AT156" s="63">
        <f>IF(ISBLANK(VLOOKUP($AA$11,Tables!$J$67:$T$120,5,FALSE)),"",IF($C163=1,VLOOKUP($AA$11,Tables!$J$67:$T$120,5,FALSE),IF($C163=2,VLOOKUP($AA$11,Tables!$R$67:$X$120,5,FALSE),"")))</f>
      </c>
      <c r="AU156" s="63">
        <f>IF(ISBLANK(VLOOKUP($AA$9,Tables!$J$2:$P$55,5,FALSE)),"",IF($C165=1,VLOOKUP($AA$9,Tables!$J$2:$P$55,5,FALSE),IF($C165=2,VLOOKUP($AA$9,Tables!$R$2:$X$55,5,FALSE),"")))</f>
      </c>
      <c r="AW156" s="63">
        <f>IF(ISBLANK(VLOOKUP($AA$11,Tables!$J$67:$T$120,5,FALSE)),"",IF($C165=1,VLOOKUP($AA$11,Tables!$J$67:$T$120,5,FALSE),IF($C165=2,VLOOKUP($AA$11,Tables!$R$67:$X$120,5,FALSE),"")))</f>
      </c>
    </row>
    <row r="157" spans="1:49" ht="17.25" customHeight="1">
      <c r="A157" s="37"/>
      <c r="B157" s="27"/>
      <c r="C157" s="36">
        <v>3</v>
      </c>
      <c r="D157" s="28">
        <v>1</v>
      </c>
      <c r="E157" s="28"/>
      <c r="F157" s="28"/>
      <c r="G157" s="28">
        <v>1</v>
      </c>
      <c r="H157" s="28"/>
      <c r="I157" s="28"/>
      <c r="J157" s="28">
        <v>1</v>
      </c>
      <c r="K157" s="28"/>
      <c r="L157" s="28"/>
      <c r="M157" s="47"/>
      <c r="N157" s="66"/>
      <c r="O157" s="67"/>
      <c r="P157" s="28"/>
      <c r="Q157" s="40"/>
      <c r="R157" s="29"/>
      <c r="S157" s="37"/>
      <c r="T157" s="62"/>
      <c r="U157" s="62"/>
      <c r="V157" s="62"/>
      <c r="W157" s="62"/>
      <c r="X157" s="62"/>
      <c r="Y157" s="62"/>
      <c r="Z157" s="62"/>
      <c r="AC157" s="63">
        <f>IF(ISBLANK(VLOOKUP($AA$9,Tables!$J$2:$P$55,6,FALSE)),"",IF($C153=1,VLOOKUP($AA$9,Tables!$J$2:$P$55,6,FALSE),IF($C153=2,VLOOKUP($AA$9,Tables!$R$2:$X$55,6,FALSE),"")))</f>
      </c>
      <c r="AE157" s="63">
        <f>IF(ISBLANK(VLOOKUP($AA$11,Tables!$J$67:$T$120,6,FALSE)),"",IF($C153=1,VLOOKUP($AA$11,Tables!$J$67:$T$120,6,FALSE),IF($C153=2,VLOOKUP($AA$11,Tables!$R$67:$X$120,6,FALSE),"")))</f>
      </c>
      <c r="AF157" s="63">
        <f>IF(ISBLANK(VLOOKUP($AA$9,Tables!$J$2:$P$55,6,FALSE)),"",IF($C155=1,VLOOKUP($AA$9,Tables!$J$2:$P$55,6,FALSE),IF($C155=2,VLOOKUP($AA$9,Tables!$R$2:$X$55,6,FALSE),"")))</f>
      </c>
      <c r="AH157" s="63">
        <f>IF(ISBLANK(VLOOKUP($AA$11,Tables!$J$67:$T$120,6,FALSE)),"",IF($C155=1,VLOOKUP($AA$11,Tables!$J$67:$T$120,6,FALSE),IF($C155=2,VLOOKUP($AA$11,Tables!$R$67:$X$120,6,FALSE),"")))</f>
      </c>
      <c r="AI157" s="63">
        <f>IF(ISBLANK(VLOOKUP($AA$9,Tables!$J$2:$P$55,6,FALSE)),"",IF($C157=1,VLOOKUP($AA$9,Tables!$J$2:$P$55,6,FALSE),IF($C157=2,VLOOKUP($AA$9,Tables!$R$2:$X$55,6,FALSE),"")))</f>
      </c>
      <c r="AK157" s="63">
        <f>IF(ISBLANK(VLOOKUP($AA$11,Tables!$J$67:$T$120,6,FALSE)),"",IF($C157=1,VLOOKUP($AA$11,Tables!$J$67:$T$120,6,FALSE),IF($C157=2,VLOOKUP($AA$11,Tables!$R$67:$X$120,6,FALSE),"")))</f>
      </c>
      <c r="AL157" s="63">
        <f>IF(ISBLANK(VLOOKUP($AA$9,Tables!$J$2:$P$55,6,FALSE)),"",IF($C159=1,VLOOKUP($AA$9,Tables!$J$2:$P$55,6,FALSE),IF($C159=2,VLOOKUP($AA$9,Tables!$R$2:$X$55,6,FALSE),"")))</f>
      </c>
      <c r="AN157" s="63">
        <f>IF(ISBLANK(VLOOKUP($AA$11,Tables!$J$67:$T$120,6,FALSE)),"",IF($C159=1,VLOOKUP($AA$11,Tables!$J$67:$T$120,6,FALSE),IF($C159=2,VLOOKUP($AA$11,Tables!$R$67:$X$120,6,FALSE),"")))</f>
      </c>
      <c r="AO157" s="63">
        <f>IF(ISBLANK(VLOOKUP($AA$9,Tables!$J$2:$P$55,6,FALSE)),"",IF($C161=1,VLOOKUP($AA$9,Tables!$J$2:$P$55,6,FALSE),IF($C161=2,VLOOKUP($AA$9,Tables!$R$2:$X$55,6,FALSE),"")))</f>
      </c>
      <c r="AQ157" s="63">
        <f>IF(ISBLANK(VLOOKUP($AA$11,Tables!$J$67:$T$120,6,FALSE)),"",IF($C161=1,VLOOKUP($AA$11,Tables!$J$67:$T$120,6,FALSE),IF($C161=2,VLOOKUP($AA$11,Tables!$R$67:$X$120,6,FALSE),"")))</f>
      </c>
      <c r="AR157" s="63">
        <f>IF(ISBLANK(VLOOKUP($AA$9,Tables!$J$2:$P$55,6,FALSE)),"",IF($C163=1,VLOOKUP($AA$9,Tables!$J$2:$P$55,6,FALSE),IF($C163=2,VLOOKUP($AA$9,Tables!$R$2:$X$55,6,FALSE),"")))</f>
      </c>
      <c r="AT157" s="63">
        <f>IF(ISBLANK(VLOOKUP($AA$11,Tables!$J$67:$T$120,6,FALSE)),"",IF($C163=1,VLOOKUP($AA$11,Tables!$J$67:$T$120,6,FALSE),IF($C163=2,VLOOKUP($AA$11,Tables!$R$67:$X$120,6,FALSE),"")))</f>
      </c>
      <c r="AU157" s="63">
        <f>IF(ISBLANK(VLOOKUP($AA$9,Tables!$J$2:$P$55,6,FALSE)),"",IF($C165=1,VLOOKUP($AA$9,Tables!$J$2:$P$55,6,FALSE),IF($C165=2,VLOOKUP($AA$9,Tables!$R$2:$X$55,6,FALSE),"")))</f>
      </c>
      <c r="AW157" s="63">
        <f>IF(ISBLANK(VLOOKUP($AA$11,Tables!$J$67:$T$120,6,FALSE)),"",IF($C165=1,VLOOKUP($AA$11,Tables!$J$67:$T$120,6,FALSE),IF($C165=2,VLOOKUP($AA$11,Tables!$R$67:$X$120,6,FALSE),"")))</f>
      </c>
    </row>
    <row r="158" spans="1:49" ht="17.25" customHeight="1">
      <c r="A158" s="37"/>
      <c r="B158" s="27"/>
      <c r="C158" s="36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40"/>
      <c r="R158" s="29"/>
      <c r="S158" s="37"/>
      <c r="T158" s="62"/>
      <c r="U158" s="62"/>
      <c r="V158" s="62"/>
      <c r="W158" s="62"/>
      <c r="X158" s="62"/>
      <c r="Y158" s="62"/>
      <c r="Z158" s="62"/>
      <c r="AC158" s="63">
        <f>IF(ISBLANK(VLOOKUP($AA$9,Tables!$J$2:$P$55,7,FALSE)),"",IF($C153=1,VLOOKUP($AA$9,Tables!$J$2:$P$55,7,FALSE),IF($C153=2,VLOOKUP($AA$9,Tables!$R$2:$X$55,7,FALSE),"")))</f>
      </c>
      <c r="AE158" s="63">
        <f>IF(ISBLANK(VLOOKUP($AA$11,Tables!$J$67:$T$120,7,FALSE)),"",IF($C153=1,VLOOKUP($AA$11,Tables!$J$67:$T$120,7,FALSE),IF($C153=2,VLOOKUP($AA$11,Tables!$R$67:$X$120,7,FALSE),"")))</f>
      </c>
      <c r="AF158" s="63">
        <f>IF(ISBLANK(VLOOKUP($AA$9,Tables!$J$2:$P$55,7,FALSE)),"",IF($C155=1,VLOOKUP($AA$9,Tables!$J$2:$P$55,7,FALSE),IF($C155=2,VLOOKUP($AA$9,Tables!$R$2:$X$55,7,FALSE),"")))</f>
      </c>
      <c r="AH158" s="63">
        <f>IF(ISBLANK(VLOOKUP($AA$11,Tables!$J$67:$T$120,7,FALSE)),"",IF($C155=1,VLOOKUP($AA$11,Tables!$J$67:$T$120,7,FALSE),IF($C155=2,VLOOKUP($AA$11,Tables!$R$67:$X$120,7,FALSE),"")))</f>
      </c>
      <c r="AI158" s="63">
        <f>IF(ISBLANK(VLOOKUP($AA$9,Tables!$J$2:$P$55,7,FALSE)),"",IF($C157=1,VLOOKUP($AA$9,Tables!$J$2:$P$55,7,FALSE),IF($C157=2,VLOOKUP($AA$9,Tables!$R$2:$X$55,7,FALSE),"")))</f>
      </c>
      <c r="AK158" s="63">
        <f>IF(ISBLANK(VLOOKUP($AA$11,Tables!$J$67:$T$120,7,FALSE)),"",IF($C157=1,VLOOKUP($AA$11,Tables!$J$67:$T$120,7,FALSE),IF($C157=2,VLOOKUP($AA$11,Tables!$R$67:$X$120,7,FALSE),"")))</f>
      </c>
      <c r="AL158" s="63">
        <f>IF(ISBLANK(VLOOKUP($AA$9,Tables!$J$2:$P$55,7,FALSE)),"",IF($C159=1,VLOOKUP($AA$9,Tables!$J$2:$P$55,7,FALSE),IF($C159=2,VLOOKUP($AA$9,Tables!$R$2:$X$55,7,FALSE),"")))</f>
      </c>
      <c r="AN158" s="63">
        <f>IF(ISBLANK(VLOOKUP($AA$11,Tables!$J$67:$T$120,7,FALSE)),"",IF($C159=1,VLOOKUP($AA$11,Tables!$J$67:$T$120,7,FALSE),IF($C159=2,VLOOKUP($AA$11,Tables!$R$67:$X$120,7,FALSE),"")))</f>
      </c>
      <c r="AO158" s="63">
        <f>IF(ISBLANK(VLOOKUP($AA$9,Tables!$J$2:$P$55,7,FALSE)),"",IF($C161=1,VLOOKUP($AA$9,Tables!$J$2:$P$55,7,FALSE),IF($C161=2,VLOOKUP($AA$9,Tables!$R$2:$X$55,7,FALSE),"")))</f>
      </c>
      <c r="AQ158" s="63">
        <f>IF(ISBLANK(VLOOKUP($AA$11,Tables!$J$67:$T$120,7,FALSE)),"",IF($C161=1,VLOOKUP($AA$11,Tables!$J$67:$T$120,7,FALSE),IF($C161=2,VLOOKUP($AA$11,Tables!$R$67:$X$120,7,FALSE),"")))</f>
      </c>
      <c r="AR158" s="63">
        <f>IF(ISBLANK(VLOOKUP($AA$9,Tables!$J$2:$P$55,7,FALSE)),"",IF($C163=1,VLOOKUP($AA$9,Tables!$J$2:$P$55,7,FALSE),IF($C163=2,VLOOKUP($AA$9,Tables!$R$2:$X$55,7,FALSE),"")))</f>
      </c>
      <c r="AT158" s="63">
        <f>IF(ISBLANK(VLOOKUP($AA$11,Tables!$J$67:$T$120,7,FALSE)),"",IF($C163=1,VLOOKUP($AA$11,Tables!$J$67:$T$120,7,FALSE),IF($C163=2,VLOOKUP($AA$11,Tables!$R$67:$X$120,7,FALSE),"")))</f>
      </c>
      <c r="AU158" s="63">
        <f>IF(ISBLANK(VLOOKUP($AA$9,Tables!$J$2:$P$55,7,FALSE)),"",IF($C165=1,VLOOKUP($AA$9,Tables!$J$2:$P$55,7,FALSE),IF($C165=2,VLOOKUP($AA$9,Tables!$R$2:$X$55,7,FALSE),"")))</f>
      </c>
      <c r="AW158" s="63">
        <f>IF(ISBLANK(VLOOKUP($AA$11,Tables!$J$67:$T$120,7,FALSE)),"",IF($C165=1,VLOOKUP($AA$11,Tables!$J$67:$T$120,7,FALSE),IF($C165=2,VLOOKUP($AA$11,Tables!$R$67:$X$120,7,FALSE),"")))</f>
      </c>
    </row>
    <row r="159" spans="1:28" ht="17.25" customHeight="1">
      <c r="A159" s="37"/>
      <c r="B159" s="27"/>
      <c r="C159" s="36">
        <v>3</v>
      </c>
      <c r="D159" s="28">
        <v>1</v>
      </c>
      <c r="E159" s="28"/>
      <c r="F159" s="28"/>
      <c r="G159" s="28">
        <v>1</v>
      </c>
      <c r="H159" s="28"/>
      <c r="I159" s="28"/>
      <c r="J159" s="28">
        <v>1</v>
      </c>
      <c r="K159" s="28"/>
      <c r="L159" s="28"/>
      <c r="M159" s="68"/>
      <c r="N159" s="66"/>
      <c r="O159" s="67"/>
      <c r="P159" s="28"/>
      <c r="Q159" s="40"/>
      <c r="R159" s="29"/>
      <c r="S159" s="37"/>
      <c r="T159" s="62"/>
      <c r="U159" s="62"/>
      <c r="V159" s="62"/>
      <c r="W159" s="62"/>
      <c r="X159" s="62"/>
      <c r="Y159" s="62"/>
      <c r="Z159" s="62"/>
      <c r="AB159" s="64"/>
    </row>
    <row r="160" spans="1:28" ht="17.25" customHeight="1">
      <c r="A160" s="37"/>
      <c r="B160" s="27"/>
      <c r="C160" s="36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40"/>
      <c r="R160" s="29"/>
      <c r="S160" s="37"/>
      <c r="T160" s="62"/>
      <c r="U160" s="62"/>
      <c r="V160" s="62"/>
      <c r="W160" s="62"/>
      <c r="X160" s="62"/>
      <c r="Y160" s="62"/>
      <c r="Z160" s="62"/>
      <c r="AB160" s="64"/>
    </row>
    <row r="161" spans="1:28" ht="17.25" customHeight="1">
      <c r="A161" s="37"/>
      <c r="B161" s="27"/>
      <c r="C161" s="36">
        <v>3</v>
      </c>
      <c r="D161" s="28">
        <v>1</v>
      </c>
      <c r="E161" s="28"/>
      <c r="F161" s="28"/>
      <c r="G161" s="28">
        <v>1</v>
      </c>
      <c r="H161" s="28"/>
      <c r="I161" s="28"/>
      <c r="J161" s="28">
        <v>1</v>
      </c>
      <c r="K161" s="28"/>
      <c r="L161" s="28"/>
      <c r="M161" s="47"/>
      <c r="N161" s="48"/>
      <c r="O161" s="49"/>
      <c r="P161" s="28"/>
      <c r="Q161" s="40"/>
      <c r="R161" s="29"/>
      <c r="S161" s="37"/>
      <c r="T161" s="62"/>
      <c r="U161" s="62"/>
      <c r="V161" s="62"/>
      <c r="W161" s="62"/>
      <c r="X161" s="62"/>
      <c r="Y161" s="62"/>
      <c r="Z161" s="62"/>
      <c r="AB161" s="64"/>
    </row>
    <row r="162" spans="1:28" ht="17.25" customHeight="1">
      <c r="A162" s="37"/>
      <c r="B162" s="27"/>
      <c r="C162" s="36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40"/>
      <c r="R162" s="29"/>
      <c r="S162" s="37"/>
      <c r="T162" s="62"/>
      <c r="U162" s="62"/>
      <c r="V162" s="62"/>
      <c r="W162" s="62"/>
      <c r="X162" s="62"/>
      <c r="Y162" s="62"/>
      <c r="Z162" s="62"/>
      <c r="AB162" s="64"/>
    </row>
    <row r="163" spans="1:26" ht="17.25" customHeight="1">
      <c r="A163" s="37"/>
      <c r="B163" s="27"/>
      <c r="C163" s="36">
        <v>3</v>
      </c>
      <c r="D163" s="28">
        <v>1</v>
      </c>
      <c r="E163" s="28"/>
      <c r="F163" s="28"/>
      <c r="G163" s="28">
        <v>1</v>
      </c>
      <c r="H163" s="28"/>
      <c r="I163" s="28"/>
      <c r="J163" s="28">
        <v>1</v>
      </c>
      <c r="K163" s="28"/>
      <c r="L163" s="28"/>
      <c r="M163" s="47"/>
      <c r="N163" s="48"/>
      <c r="O163" s="49"/>
      <c r="P163" s="28"/>
      <c r="Q163" s="40"/>
      <c r="R163" s="29"/>
      <c r="S163" s="37"/>
      <c r="T163" s="62"/>
      <c r="U163" s="62"/>
      <c r="V163" s="62"/>
      <c r="W163" s="62"/>
      <c r="X163" s="62"/>
      <c r="Y163" s="62"/>
      <c r="Z163" s="62"/>
    </row>
    <row r="164" spans="1:26" ht="17.25" customHeight="1">
      <c r="A164" s="37"/>
      <c r="B164" s="27"/>
      <c r="C164" s="36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40"/>
      <c r="R164" s="29"/>
      <c r="S164" s="37"/>
      <c r="T164" s="62"/>
      <c r="U164" s="62"/>
      <c r="V164" s="62"/>
      <c r="W164" s="62"/>
      <c r="X164" s="62"/>
      <c r="Y164" s="62"/>
      <c r="Z164" s="62"/>
    </row>
    <row r="165" spans="1:26" ht="17.25" customHeight="1">
      <c r="A165" s="37"/>
      <c r="B165" s="27"/>
      <c r="C165" s="36">
        <v>3</v>
      </c>
      <c r="D165" s="28">
        <v>1</v>
      </c>
      <c r="E165" s="28"/>
      <c r="F165" s="28"/>
      <c r="G165" s="28">
        <v>1</v>
      </c>
      <c r="H165" s="28"/>
      <c r="I165" s="28"/>
      <c r="J165" s="28">
        <v>1</v>
      </c>
      <c r="K165" s="28"/>
      <c r="L165" s="28"/>
      <c r="M165" s="47"/>
      <c r="N165" s="48"/>
      <c r="O165" s="49"/>
      <c r="P165" s="28"/>
      <c r="Q165" s="40"/>
      <c r="R165" s="29"/>
      <c r="S165" s="37"/>
      <c r="T165" s="62"/>
      <c r="U165" s="62"/>
      <c r="V165" s="62"/>
      <c r="W165" s="62"/>
      <c r="X165" s="62"/>
      <c r="Y165" s="62"/>
      <c r="Z165" s="62"/>
    </row>
    <row r="166" spans="1:26" ht="17.25" customHeight="1">
      <c r="A166" s="37"/>
      <c r="B166" s="27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41"/>
      <c r="R166" s="29"/>
      <c r="S166" s="37"/>
      <c r="T166" s="62"/>
      <c r="U166" s="62"/>
      <c r="V166" s="62"/>
      <c r="W166" s="62"/>
      <c r="X166" s="62"/>
      <c r="Y166" s="62"/>
      <c r="Z166" s="62"/>
    </row>
    <row r="167" spans="1:26" ht="6" customHeight="1" thickBot="1">
      <c r="A167" s="37"/>
      <c r="B167" s="31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3"/>
      <c r="S167" s="37"/>
      <c r="T167" s="62"/>
      <c r="U167" s="62"/>
      <c r="V167" s="62"/>
      <c r="W167" s="62"/>
      <c r="X167" s="62"/>
      <c r="Y167" s="62"/>
      <c r="Z167" s="62"/>
    </row>
  </sheetData>
  <printOptions/>
  <pageMargins left="0.75" right="0.75" top="1" bottom="1" header="0.5" footer="0.5"/>
  <pageSetup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W167"/>
  <sheetViews>
    <sheetView zoomScale="75" zoomScaleNormal="75" workbookViewId="0" topLeftCell="A1">
      <pane ySplit="13" topLeftCell="BM14" activePane="bottomLeft" state="frozen"/>
      <selection pane="topLeft" activeCell="D3" sqref="D3"/>
      <selection pane="bottomLeft" activeCell="D3" sqref="D3"/>
    </sheetView>
  </sheetViews>
  <sheetFormatPr defaultColWidth="9.140625" defaultRowHeight="12.75"/>
  <cols>
    <col min="1" max="1" width="1.28515625" style="43" customWidth="1"/>
    <col min="2" max="2" width="2.7109375" style="43" customWidth="1"/>
    <col min="3" max="3" width="14.7109375" style="43" customWidth="1"/>
    <col min="4" max="4" width="11.00390625" style="43" customWidth="1"/>
    <col min="5" max="5" width="9.140625" style="43" customWidth="1"/>
    <col min="6" max="6" width="4.28125" style="43" customWidth="1"/>
    <col min="7" max="7" width="9.7109375" style="43" customWidth="1"/>
    <col min="8" max="8" width="5.57421875" style="43" customWidth="1"/>
    <col min="9" max="9" width="7.8515625" style="43" customWidth="1"/>
    <col min="10" max="11" width="9.140625" style="43" customWidth="1"/>
    <col min="12" max="12" width="3.28125" style="43" customWidth="1"/>
    <col min="13" max="13" width="10.57421875" style="43" customWidth="1"/>
    <col min="14" max="14" width="10.00390625" style="43" customWidth="1"/>
    <col min="15" max="15" width="9.8515625" style="43" customWidth="1"/>
    <col min="16" max="16" width="2.57421875" style="43" customWidth="1"/>
    <col min="17" max="17" width="56.140625" style="43" customWidth="1"/>
    <col min="18" max="18" width="1.28515625" style="43" customWidth="1"/>
    <col min="19" max="19" width="2.140625" style="43" customWidth="1"/>
    <col min="20" max="25" width="10.7109375" style="63" customWidth="1"/>
    <col min="26" max="26" width="5.57421875" style="63" hidden="1" customWidth="1"/>
    <col min="27" max="27" width="23.8515625" style="63" hidden="1" customWidth="1"/>
    <col min="28" max="49" width="0" style="63" hidden="1" customWidth="1"/>
    <col min="50" max="139" width="9.140625" style="63" customWidth="1"/>
    <col min="140" max="16384" width="9.140625" style="43" customWidth="1"/>
  </cols>
  <sheetData>
    <row r="1" spans="1:26" ht="13.5" thickBo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62"/>
      <c r="U1" s="62"/>
      <c r="V1" s="62"/>
      <c r="W1" s="62"/>
      <c r="X1" s="62"/>
      <c r="Y1" s="62"/>
      <c r="Z1" s="62"/>
    </row>
    <row r="2" spans="1:26" ht="12.75">
      <c r="A2" s="37"/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6"/>
      <c r="S2" s="37"/>
      <c r="T2" s="62"/>
      <c r="U2" s="62"/>
      <c r="V2" s="62"/>
      <c r="W2" s="62"/>
      <c r="X2" s="62"/>
      <c r="Y2" s="62"/>
      <c r="Z2" s="62"/>
    </row>
    <row r="3" spans="1:32" ht="12.75">
      <c r="A3" s="37"/>
      <c r="B3" s="27"/>
      <c r="C3" s="28" t="s">
        <v>49</v>
      </c>
      <c r="D3" s="47"/>
      <c r="E3" s="49"/>
      <c r="F3" s="28"/>
      <c r="G3" s="50" t="s">
        <v>69</v>
      </c>
      <c r="H3" s="51"/>
      <c r="I3" s="56"/>
      <c r="J3" s="52">
        <f>SUM($I$17+$I$39+$I$61+$I$83+$I$105+$I$127+$I$149)</f>
        <v>0</v>
      </c>
      <c r="K3" s="28"/>
      <c r="L3" s="28"/>
      <c r="M3" s="28"/>
      <c r="N3" s="45" t="s">
        <v>71</v>
      </c>
      <c r="O3" s="76"/>
      <c r="P3" s="70"/>
      <c r="Q3" s="34"/>
      <c r="R3" s="29"/>
      <c r="S3" s="37"/>
      <c r="T3" s="62"/>
      <c r="U3" s="62"/>
      <c r="V3" s="62"/>
      <c r="W3" s="62"/>
      <c r="X3" s="62"/>
      <c r="Y3" s="62"/>
      <c r="Z3" s="62"/>
      <c r="AB3" s="64" t="s">
        <v>2</v>
      </c>
      <c r="AC3" s="64" t="s">
        <v>4</v>
      </c>
      <c r="AD3" s="64" t="s">
        <v>7</v>
      </c>
      <c r="AE3" s="64" t="s">
        <v>1</v>
      </c>
      <c r="AF3" s="64" t="s">
        <v>10</v>
      </c>
    </row>
    <row r="4" spans="1:32" ht="12.75">
      <c r="A4" s="37"/>
      <c r="B4" s="27"/>
      <c r="C4" s="28"/>
      <c r="D4" s="28"/>
      <c r="E4" s="28"/>
      <c r="F4" s="28"/>
      <c r="G4" s="57" t="s">
        <v>70</v>
      </c>
      <c r="H4" s="58"/>
      <c r="I4" s="58"/>
      <c r="J4" s="59">
        <f>SUM($I$18+$I$40+$I$62+$I$84+$I$106+$I$128+$I$150)</f>
        <v>0</v>
      </c>
      <c r="K4" s="28"/>
      <c r="L4" s="28"/>
      <c r="M4" s="28"/>
      <c r="N4" s="45" t="s">
        <v>63</v>
      </c>
      <c r="O4" s="71"/>
      <c r="P4" s="72"/>
      <c r="Q4" s="35"/>
      <c r="R4" s="29"/>
      <c r="S4" s="37"/>
      <c r="T4" s="62"/>
      <c r="U4" s="62"/>
      <c r="V4" s="62"/>
      <c r="W4" s="62"/>
      <c r="X4" s="62"/>
      <c r="Y4" s="62"/>
      <c r="Z4" s="62"/>
      <c r="AB4" s="64" t="s">
        <v>3</v>
      </c>
      <c r="AC4" s="64" t="s">
        <v>5</v>
      </c>
      <c r="AD4" s="64" t="s">
        <v>30</v>
      </c>
      <c r="AE4" s="64" t="s">
        <v>0</v>
      </c>
      <c r="AF4" s="64" t="s">
        <v>37</v>
      </c>
    </row>
    <row r="5" spans="1:32" ht="12.75">
      <c r="A5" s="37"/>
      <c r="B5" s="27"/>
      <c r="C5" s="50" t="s">
        <v>67</v>
      </c>
      <c r="D5" s="51"/>
      <c r="E5" s="52">
        <f>SUM($E$18+$E$40+$E$62+$E$84+$E$106+$E$128+$E$150)</f>
        <v>0</v>
      </c>
      <c r="F5" s="28"/>
      <c r="G5" s="57" t="s">
        <v>54</v>
      </c>
      <c r="H5" s="58"/>
      <c r="I5" s="60"/>
      <c r="J5" s="73">
        <f>IF(ISERROR($J$3/$E$5),"",$J$3/$E$5)</f>
      </c>
      <c r="K5" s="28"/>
      <c r="L5" s="28"/>
      <c r="M5" s="28"/>
      <c r="N5" s="28"/>
      <c r="O5" s="28"/>
      <c r="P5" s="28"/>
      <c r="Q5" s="28"/>
      <c r="R5" s="29"/>
      <c r="S5" s="37"/>
      <c r="T5" s="62"/>
      <c r="U5" s="62"/>
      <c r="V5" s="62"/>
      <c r="W5" s="62"/>
      <c r="X5" s="62"/>
      <c r="Y5" s="62"/>
      <c r="Z5" s="62"/>
      <c r="AB5" s="64" t="s">
        <v>0</v>
      </c>
      <c r="AC5" s="64" t="s">
        <v>6</v>
      </c>
      <c r="AD5" s="64" t="s">
        <v>31</v>
      </c>
      <c r="AE5" s="64" t="s">
        <v>27</v>
      </c>
      <c r="AF5" s="64" t="s">
        <v>38</v>
      </c>
    </row>
    <row r="6" spans="1:33" ht="12.75">
      <c r="A6" s="37"/>
      <c r="B6" s="27"/>
      <c r="C6" s="53" t="s">
        <v>68</v>
      </c>
      <c r="D6" s="54"/>
      <c r="E6" s="55">
        <f>IF(ISERROR(AVERAGE($E$18,$E$40,$E$62,$E$84,$E$128,$E$150)),"",AVERAGE($E$18,$E$40,$E$62,$E$84,$E$128,$E$150))</f>
      </c>
      <c r="F6" s="28"/>
      <c r="G6" s="53" t="s">
        <v>56</v>
      </c>
      <c r="H6" s="61"/>
      <c r="I6" s="61"/>
      <c r="J6" s="74">
        <f>IF(ISERROR($J$4/$J$3),"",$J$4/$J$3)</f>
      </c>
      <c r="K6" s="28"/>
      <c r="L6" s="28"/>
      <c r="M6" s="28"/>
      <c r="N6" s="28"/>
      <c r="O6" s="28"/>
      <c r="P6" s="28"/>
      <c r="Q6" s="28"/>
      <c r="R6" s="29"/>
      <c r="S6" s="37"/>
      <c r="T6" s="62"/>
      <c r="U6" s="62"/>
      <c r="V6" s="62"/>
      <c r="W6" s="62"/>
      <c r="X6" s="62"/>
      <c r="Y6" s="62"/>
      <c r="Z6" s="62"/>
      <c r="AB6" s="64" t="s">
        <v>21</v>
      </c>
      <c r="AC6" s="64"/>
      <c r="AD6" s="64" t="s">
        <v>8</v>
      </c>
      <c r="AE6" s="64" t="s">
        <v>28</v>
      </c>
      <c r="AF6" s="64" t="s">
        <v>11</v>
      </c>
      <c r="AG6" s="63">
        <f>IF(ISBLANK($D$18),0,1)+IF(ISBLANK($D$40),0,1)+IF(ISBLANK($D$62),0,1)+IF(ISBLANK($D$84),0,1)+IF(ISBLANK($D$106),0,1)+IF(ISBLANK($D$128),0,1)+IF(ISBLANK($D$150),0,1)</f>
        <v>0</v>
      </c>
    </row>
    <row r="7" spans="1:32" ht="24" customHeight="1">
      <c r="A7" s="37"/>
      <c r="B7" s="27"/>
      <c r="C7" s="28"/>
      <c r="D7" s="28" t="s">
        <v>14</v>
      </c>
      <c r="E7" s="28"/>
      <c r="F7" s="28"/>
      <c r="G7" s="28" t="s">
        <v>15</v>
      </c>
      <c r="H7" s="28"/>
      <c r="I7" s="28"/>
      <c r="J7" s="28" t="s">
        <v>16</v>
      </c>
      <c r="K7" s="28"/>
      <c r="L7" s="28"/>
      <c r="M7" s="30" t="s">
        <v>50</v>
      </c>
      <c r="N7" s="30" t="s">
        <v>51</v>
      </c>
      <c r="O7" s="30" t="s">
        <v>52</v>
      </c>
      <c r="P7" s="30"/>
      <c r="Q7" s="28" t="s">
        <v>17</v>
      </c>
      <c r="R7" s="29"/>
      <c r="S7" s="37"/>
      <c r="T7" s="62"/>
      <c r="U7" s="62"/>
      <c r="V7" s="62"/>
      <c r="W7" s="62"/>
      <c r="X7" s="62"/>
      <c r="Y7" s="62"/>
      <c r="Z7" s="62"/>
      <c r="AB7" s="64" t="s">
        <v>22</v>
      </c>
      <c r="AC7" s="64"/>
      <c r="AD7" s="64" t="s">
        <v>32</v>
      </c>
      <c r="AE7" s="64" t="s">
        <v>25</v>
      </c>
      <c r="AF7" s="64" t="s">
        <v>39</v>
      </c>
    </row>
    <row r="8" spans="1:32" ht="16.5" customHeight="1">
      <c r="A8" s="37"/>
      <c r="B8" s="27"/>
      <c r="C8" s="91" t="s">
        <v>12</v>
      </c>
      <c r="D8" s="28">
        <v>10</v>
      </c>
      <c r="E8" s="28"/>
      <c r="F8" s="28"/>
      <c r="G8" s="28">
        <v>4</v>
      </c>
      <c r="H8" s="28"/>
      <c r="I8" s="28"/>
      <c r="J8" s="28">
        <v>10</v>
      </c>
      <c r="K8" s="28"/>
      <c r="L8" s="28"/>
      <c r="M8" s="47"/>
      <c r="N8" s="66"/>
      <c r="O8" s="67"/>
      <c r="P8" s="28"/>
      <c r="Q8" s="39"/>
      <c r="R8" s="29"/>
      <c r="S8" s="37"/>
      <c r="T8" s="62"/>
      <c r="U8" s="62"/>
      <c r="V8" s="62"/>
      <c r="W8" s="62"/>
      <c r="X8" s="62"/>
      <c r="Y8" s="62"/>
      <c r="Z8" s="62"/>
      <c r="AB8" s="64" t="s">
        <v>23</v>
      </c>
      <c r="AC8" s="64"/>
      <c r="AD8" s="64" t="s">
        <v>33</v>
      </c>
      <c r="AE8" s="64" t="s">
        <v>29</v>
      </c>
      <c r="AF8" s="64" t="s">
        <v>40</v>
      </c>
    </row>
    <row r="9" spans="1:32" ht="16.5" customHeight="1">
      <c r="A9" s="37"/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40"/>
      <c r="R9" s="29"/>
      <c r="S9" s="37"/>
      <c r="T9" s="62"/>
      <c r="U9" s="62"/>
      <c r="V9" s="62"/>
      <c r="W9" s="62"/>
      <c r="X9" s="62"/>
      <c r="Y9" s="62"/>
      <c r="Z9" s="62"/>
      <c r="AA9" s="63" t="e">
        <f>VLOOKUP($D$8,Tables!$Y$2:$Z$10,2,FALSE)&amp;VLOOKUP($D$10,Tables!$Y$11:$Z$16,2,FALSE)</f>
        <v>#N/A</v>
      </c>
      <c r="AB9" s="64" t="s">
        <v>24</v>
      </c>
      <c r="AC9" s="64"/>
      <c r="AD9" s="64" t="s">
        <v>9</v>
      </c>
      <c r="AF9" s="64"/>
    </row>
    <row r="10" spans="1:32" ht="16.5" customHeight="1">
      <c r="A10" s="37"/>
      <c r="B10" s="27"/>
      <c r="C10" s="91" t="s">
        <v>13</v>
      </c>
      <c r="D10" s="28">
        <v>7</v>
      </c>
      <c r="E10" s="28"/>
      <c r="F10" s="28"/>
      <c r="G10" s="28">
        <v>4</v>
      </c>
      <c r="H10" s="28"/>
      <c r="I10" s="28"/>
      <c r="J10" s="28">
        <v>7</v>
      </c>
      <c r="K10" s="28"/>
      <c r="L10" s="28"/>
      <c r="M10" s="47"/>
      <c r="N10" s="66"/>
      <c r="O10" s="67"/>
      <c r="P10" s="28"/>
      <c r="Q10" s="40"/>
      <c r="R10" s="29"/>
      <c r="S10" s="37"/>
      <c r="T10" s="62"/>
      <c r="U10" s="62"/>
      <c r="V10" s="62"/>
      <c r="W10" s="62"/>
      <c r="X10" s="62"/>
      <c r="Y10" s="62"/>
      <c r="Z10" s="62"/>
      <c r="AA10" s="63" t="e">
        <f>VLOOKUP($G$8,Tables!$Y$57:$Z$59,2,FALSE)&amp;VLOOKUP($G$10,Tables!$Y$57:$Z$59,2,FALSE)</f>
        <v>#N/A</v>
      </c>
      <c r="AB10" s="64" t="s">
        <v>25</v>
      </c>
      <c r="AD10" s="64" t="s">
        <v>34</v>
      </c>
      <c r="AF10" s="64"/>
    </row>
    <row r="11" spans="1:32" ht="17.25" customHeight="1">
      <c r="A11" s="37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41"/>
      <c r="R11" s="29"/>
      <c r="S11" s="37"/>
      <c r="T11" s="62"/>
      <c r="U11" s="62"/>
      <c r="V11" s="62"/>
      <c r="W11" s="62"/>
      <c r="X11" s="62"/>
      <c r="Y11" s="62"/>
      <c r="Z11" s="62"/>
      <c r="AA11" s="63" t="e">
        <f>VLOOKUP($J$8,Tables!$Y$67:$Z$75,2,FALSE)&amp;VLOOKUP($J$10,Tables!$Y$76:$Z$81,2,FALSE)</f>
        <v>#N/A</v>
      </c>
      <c r="AB11" s="64" t="s">
        <v>29</v>
      </c>
      <c r="AD11" s="64" t="s">
        <v>35</v>
      </c>
      <c r="AF11" s="64"/>
    </row>
    <row r="12" spans="1:26" ht="6" customHeight="1" thickBot="1">
      <c r="A12" s="37"/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  <c r="S12" s="37"/>
      <c r="T12" s="62"/>
      <c r="U12" s="62"/>
      <c r="V12" s="62"/>
      <c r="W12" s="62"/>
      <c r="X12" s="62"/>
      <c r="Y12" s="62"/>
      <c r="Z12" s="62"/>
    </row>
    <row r="13" spans="1:26" ht="8.2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62"/>
      <c r="U13" s="62"/>
      <c r="V13" s="62"/>
      <c r="W13" s="62"/>
      <c r="X13" s="62"/>
      <c r="Y13" s="62"/>
      <c r="Z13" s="62"/>
    </row>
    <row r="14" spans="1:26" ht="8.25" customHeight="1" thickBo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62"/>
      <c r="U14" s="62"/>
      <c r="V14" s="62"/>
      <c r="W14" s="62"/>
      <c r="X14" s="62"/>
      <c r="Y14" s="62"/>
      <c r="Z14" s="62"/>
    </row>
    <row r="15" spans="1:26" ht="5.25" customHeight="1">
      <c r="A15" s="37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6"/>
      <c r="S15" s="37"/>
      <c r="T15" s="62"/>
      <c r="U15" s="62"/>
      <c r="V15" s="62"/>
      <c r="W15" s="62"/>
      <c r="X15" s="62"/>
      <c r="Y15" s="62"/>
      <c r="Z15" s="62"/>
    </row>
    <row r="16" spans="1:26" ht="16.5" customHeight="1">
      <c r="A16" s="37"/>
      <c r="B16" s="27"/>
      <c r="C16" s="38" t="s">
        <v>48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37"/>
      <c r="T16" s="62"/>
      <c r="U16" s="62"/>
      <c r="V16" s="62"/>
      <c r="W16" s="62"/>
      <c r="X16" s="62"/>
      <c r="Y16" s="62"/>
      <c r="Z16" s="62"/>
    </row>
    <row r="17" spans="1:26" ht="16.5" customHeight="1">
      <c r="A17" s="37"/>
      <c r="B17" s="27"/>
      <c r="C17" s="28" t="s">
        <v>53</v>
      </c>
      <c r="D17" s="78"/>
      <c r="E17" s="46"/>
      <c r="F17" s="44" t="s">
        <v>60</v>
      </c>
      <c r="G17" s="28"/>
      <c r="H17" s="28"/>
      <c r="I17" s="69"/>
      <c r="J17" s="28"/>
      <c r="K17" s="50" t="s">
        <v>54</v>
      </c>
      <c r="L17" s="51"/>
      <c r="M17" s="75">
        <f>IF(ISERROR($I17/$E18),"",$I17/$E18)</f>
      </c>
      <c r="N17" s="45" t="s">
        <v>62</v>
      </c>
      <c r="O17" s="76"/>
      <c r="P17" s="70"/>
      <c r="Q17" s="34"/>
      <c r="R17" s="29"/>
      <c r="S17" s="37"/>
      <c r="T17" s="62"/>
      <c r="U17" s="62"/>
      <c r="V17" s="62"/>
      <c r="W17" s="62"/>
      <c r="X17" s="62"/>
      <c r="Y17" s="62"/>
      <c r="Z17" s="62"/>
    </row>
    <row r="18" spans="1:26" ht="16.5" customHeight="1">
      <c r="A18" s="37"/>
      <c r="B18" s="27"/>
      <c r="C18" s="28" t="s">
        <v>55</v>
      </c>
      <c r="D18" s="36"/>
      <c r="E18" s="42"/>
      <c r="F18" s="28" t="s">
        <v>61</v>
      </c>
      <c r="G18" s="28"/>
      <c r="H18" s="28"/>
      <c r="I18" s="42"/>
      <c r="J18" s="28"/>
      <c r="K18" s="53" t="s">
        <v>56</v>
      </c>
      <c r="L18" s="61"/>
      <c r="M18" s="74">
        <f>IF(ISERROR($I18/$I17),"",$I18/$I17)</f>
      </c>
      <c r="N18" s="45" t="s">
        <v>63</v>
      </c>
      <c r="O18" s="77"/>
      <c r="P18" s="72"/>
      <c r="Q18" s="35"/>
      <c r="R18" s="29"/>
      <c r="S18" s="37"/>
      <c r="T18" s="62"/>
      <c r="U18" s="62"/>
      <c r="V18" s="62"/>
      <c r="W18" s="62"/>
      <c r="X18" s="62"/>
      <c r="Y18" s="62"/>
      <c r="Z18" s="62"/>
    </row>
    <row r="19" spans="1:34" ht="6" customHeight="1">
      <c r="A19" s="37"/>
      <c r="B19" s="27"/>
      <c r="C19" s="28"/>
      <c r="D19" s="3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  <c r="S19" s="37"/>
      <c r="T19" s="62"/>
      <c r="U19" s="62"/>
      <c r="V19" s="62"/>
      <c r="W19" s="62"/>
      <c r="X19" s="62"/>
      <c r="Y19" s="62"/>
      <c r="Z19" s="62"/>
      <c r="AB19" s="64"/>
      <c r="AE19" s="64"/>
      <c r="AH19" s="64"/>
    </row>
    <row r="20" spans="1:49" ht="25.5">
      <c r="A20" s="37"/>
      <c r="B20" s="27"/>
      <c r="C20" s="28" t="s">
        <v>18</v>
      </c>
      <c r="D20" s="28" t="s">
        <v>14</v>
      </c>
      <c r="E20" s="28"/>
      <c r="F20" s="28"/>
      <c r="G20" s="28" t="s">
        <v>15</v>
      </c>
      <c r="H20" s="28"/>
      <c r="I20" s="28"/>
      <c r="J20" s="28" t="s">
        <v>16</v>
      </c>
      <c r="K20" s="28"/>
      <c r="L20" s="28"/>
      <c r="M20" s="30" t="s">
        <v>50</v>
      </c>
      <c r="N20" s="30" t="s">
        <v>51</v>
      </c>
      <c r="O20" s="30" t="s">
        <v>52</v>
      </c>
      <c r="P20" s="30"/>
      <c r="Q20" s="28" t="s">
        <v>17</v>
      </c>
      <c r="R20" s="29"/>
      <c r="S20" s="37"/>
      <c r="T20" s="62"/>
      <c r="U20" s="62"/>
      <c r="V20" s="62"/>
      <c r="W20" s="62"/>
      <c r="X20" s="62"/>
      <c r="Y20" s="62"/>
      <c r="Z20" s="62"/>
      <c r="AC20" s="65" t="s">
        <v>41</v>
      </c>
      <c r="AD20" s="65"/>
      <c r="AE20" s="65"/>
      <c r="AF20" s="65" t="s">
        <v>42</v>
      </c>
      <c r="AG20" s="65"/>
      <c r="AH20" s="65"/>
      <c r="AI20" s="65" t="s">
        <v>43</v>
      </c>
      <c r="AJ20" s="65"/>
      <c r="AK20" s="65"/>
      <c r="AL20" s="65" t="s">
        <v>44</v>
      </c>
      <c r="AM20" s="65"/>
      <c r="AN20" s="65"/>
      <c r="AO20" s="65" t="s">
        <v>45</v>
      </c>
      <c r="AP20" s="65"/>
      <c r="AQ20" s="65"/>
      <c r="AR20" s="65" t="s">
        <v>46</v>
      </c>
      <c r="AS20" s="65"/>
      <c r="AT20" s="65"/>
      <c r="AU20" s="65" t="s">
        <v>47</v>
      </c>
      <c r="AV20" s="65"/>
      <c r="AW20" s="65"/>
    </row>
    <row r="21" spans="1:49" ht="16.5" customHeight="1">
      <c r="A21" s="37"/>
      <c r="B21" s="27"/>
      <c r="C21" s="36">
        <v>3</v>
      </c>
      <c r="D21" s="28">
        <v>1</v>
      </c>
      <c r="E21" s="28"/>
      <c r="F21" s="28"/>
      <c r="G21" s="28">
        <v>1</v>
      </c>
      <c r="H21" s="28"/>
      <c r="I21" s="28"/>
      <c r="J21" s="28">
        <v>1</v>
      </c>
      <c r="K21" s="28"/>
      <c r="L21" s="28"/>
      <c r="M21" s="47"/>
      <c r="N21" s="66"/>
      <c r="O21" s="67"/>
      <c r="P21" s="28"/>
      <c r="Q21" s="39"/>
      <c r="R21" s="29"/>
      <c r="S21" s="37"/>
      <c r="T21" s="62"/>
      <c r="U21" s="62"/>
      <c r="V21" s="62"/>
      <c r="W21" s="62"/>
      <c r="X21" s="62"/>
      <c r="Y21" s="62"/>
      <c r="Z21" s="62"/>
      <c r="AA21" s="63" t="s">
        <v>19</v>
      </c>
      <c r="AC21" s="63">
        <f>IF(ISBLANK(VLOOKUP($AA$9,Tables!$J$2:$P$55,2,FALSE)),"",IF($C21=1,VLOOKUP($AA$9,Tables!$J$2:$P$55,2,FALSE),IF($C21=2,VLOOKUP($AA$9,Tables!$R$2:$X$55,2,FALSE),"")))</f>
      </c>
      <c r="AD21" s="63">
        <f>IF(ISBLANK(VLOOKUP($AA$10,Tables!$J$57:$P$65,2,FALSE)),"",IF($C21=1,VLOOKUP($AA$10,Tables!$J$57:$P$65,2,FALSE),IF($C21=2,VLOOKUP($AA$10,Tables!$J$57:$P$65,2,FALSE),"")))</f>
      </c>
      <c r="AE21" s="63">
        <f>IF(ISBLANK(VLOOKUP($AA$11,Tables!$J$67:$T$120,2,FALSE)),"",IF($C21=1,VLOOKUP($AA$11,Tables!$J$67:$T$120,2,FALSE),IF($C21=2,VLOOKUP($AA$11,Tables!$R$67:$X$120,2,FALSE),"")))</f>
      </c>
      <c r="AF21" s="63">
        <f>IF(ISBLANK(VLOOKUP($AA$9,Tables!$J$2:$P$55,2,FALSE)),"",IF($C23=1,VLOOKUP($AA$9,Tables!$J$2:$P$55,2,FALSE),IF($C23=2,VLOOKUP($AA$9,Tables!$R$2:$X$55,2,FALSE),"")))</f>
      </c>
      <c r="AG21" s="63">
        <f>IF(ISBLANK(VLOOKUP($AA$10,Tables!$J$57:$P$65,2,FALSE)),"",IF($C23=1,VLOOKUP($AA$10,Tables!$J$57:$P$65,2,FALSE),IF($C23=2,VLOOKUP($AA$10,Tables!$J$57:$P$65,2,FALSE),"")))</f>
      </c>
      <c r="AH21" s="63">
        <f>IF(ISBLANK(VLOOKUP($AA$11,Tables!$J$67:$T$120,2,FALSE)),"",IF($C23=1,VLOOKUP($AA$11,Tables!$J$67:$T$120,2,FALSE),IF($C23=2,VLOOKUP($AA$11,Tables!$R$67:$X$120,2,FALSE),"")))</f>
      </c>
      <c r="AI21" s="63">
        <f>IF(ISBLANK(VLOOKUP($AA$9,Tables!$J$2:$P$55,2,FALSE)),"",IF($C25=1,VLOOKUP($AA$9,Tables!$J$2:$P$55,2,FALSE),IF($C25=2,VLOOKUP($AA$9,Tables!$R$2:$X$55,2,FALSE),"")))</f>
      </c>
      <c r="AJ21" s="63">
        <f>IF(ISBLANK(VLOOKUP($AA$10,Tables!$J$57:$P$65,2,FALSE)),"",IF($C25=1,VLOOKUP($AA$10,Tables!$J$57:$P$65,2,FALSE),IF($C25=2,VLOOKUP($AA$10,Tables!$J$57:$P$65,2,FALSE),"")))</f>
      </c>
      <c r="AK21" s="63">
        <f>IF(ISBLANK(VLOOKUP($AA$11,Tables!$J$67:$T$120,2,FALSE)),"",IF($C25=1,VLOOKUP($AA$11,Tables!$J$67:$T$120,2,FALSE),IF($C25=2,VLOOKUP($AA$11,Tables!$R$67:$X$120,2,FALSE),"")))</f>
      </c>
      <c r="AL21" s="63">
        <f>IF(ISBLANK(VLOOKUP($AA$9,Tables!$J$2:$P$55,2,FALSE)),"",IF($C27=1,VLOOKUP($AA$9,Tables!$J$2:$P$55,2,FALSE),IF($C27=2,VLOOKUP($AA$9,Tables!$R$2:$X$55,2,FALSE),"")))</f>
      </c>
      <c r="AM21" s="63">
        <f>IF(ISBLANK(VLOOKUP($AA$10,Tables!$J$57:$P$65,2,FALSE)),"",IF($C27=1,VLOOKUP($AA$10,Tables!$J$57:$P$65,2,FALSE),IF($C27=2,VLOOKUP($AA$10,Tables!$J$57:$P$65,2,FALSE),"")))</f>
      </c>
      <c r="AN21" s="63">
        <f>IF(ISBLANK(VLOOKUP($AA$11,Tables!$J$67:$T$120,2,FALSE)),"",IF($C27=1,VLOOKUP($AA$11,Tables!$J$67:$T$120,2,FALSE),IF($C27=2,VLOOKUP($AA$11,Tables!$R$67:$X$120,2,FALSE),"")))</f>
      </c>
      <c r="AO21" s="63">
        <f>IF(ISBLANK(VLOOKUP($AA$9,Tables!$J$2:$P$55,2,FALSE)),"",IF($C29=1,VLOOKUP($AA$9,Tables!$J$2:$P$55,2,FALSE),IF($C29=2,VLOOKUP($AA$9,Tables!$R$2:$X$55,2,FALSE),"")))</f>
      </c>
      <c r="AP21" s="63">
        <f>IF(ISBLANK(VLOOKUP($AA$10,Tables!$J$57:$P$65,2,FALSE)),"",IF($C29=1,VLOOKUP($AA$10,Tables!$J$57:$P$65,2,FALSE),IF($C29=2,VLOOKUP($AA$10,Tables!$J$57:$P$65,2,FALSE),"")))</f>
      </c>
      <c r="AQ21" s="63">
        <f>IF(ISBLANK(VLOOKUP($AA$11,Tables!$J$67:$T$120,2,FALSE)),"",IF($C29=1,VLOOKUP($AA$11,Tables!$J$67:$T$120,2,FALSE),IF($C29=2,VLOOKUP($AA$11,Tables!$R$67:$X$120,2,FALSE),"")))</f>
      </c>
      <c r="AR21" s="63">
        <f>IF(ISBLANK(VLOOKUP($AA$9,Tables!$J$2:$P$55,2,FALSE)),"",IF($C31=1,VLOOKUP($AA$9,Tables!$J$2:$P$55,2,FALSE),IF($C31=2,VLOOKUP($AA$9,Tables!$R$2:$X$55,2,FALSE),"")))</f>
      </c>
      <c r="AS21" s="63">
        <f>IF(ISBLANK(VLOOKUP($AA$10,Tables!$J$57:$P$65,2,FALSE)),"",IF($C31=1,VLOOKUP($AA$10,Tables!$J$57:$P$65,2,FALSE),IF($C31=2,VLOOKUP($AA$10,Tables!$J$57:$P$65,2,FALSE),"")))</f>
      </c>
      <c r="AT21" s="63">
        <f>IF(ISBLANK(VLOOKUP($AA$11,Tables!$J$67:$T$120,2,FALSE)),"",IF($C31=1,VLOOKUP($AA$11,Tables!$J$67:$T$120,2,FALSE),IF($C31=2,VLOOKUP($AA$11,Tables!$R$67:$X$120,2,FALSE),"")))</f>
      </c>
      <c r="AU21" s="63">
        <f>IF(ISBLANK(VLOOKUP($AA$9,Tables!$J$2:$P$55,2,FALSE)),"",IF($C33=1,VLOOKUP($AA$9,Tables!$J$2:$P$55,2,FALSE),IF($C33=2,VLOOKUP($AA$9,Tables!$R$2:$X$55,2,FALSE),"")))</f>
      </c>
      <c r="AV21" s="63">
        <f>IF(ISBLANK(VLOOKUP($AA$10,Tables!$J$57:$P$65,2,FALSE)),"",IF($C33=1,VLOOKUP($AA$10,Tables!$J$57:$P$65,2,FALSE),IF($C33=2,VLOOKUP($AA$10,Tables!$J$57:$P$65,2,FALSE),"")))</f>
      </c>
      <c r="AW21" s="63">
        <f>IF(ISBLANK(VLOOKUP($AA$11,Tables!$J$67:$T$120,2,FALSE)),"",IF($C33=1,VLOOKUP($AA$11,Tables!$J$67:$T$120,2,FALSE),IF($C33=2,VLOOKUP($AA$11,Tables!$R$67:$X$120,2,FALSE),"")))</f>
      </c>
    </row>
    <row r="22" spans="1:49" ht="16.5" customHeight="1">
      <c r="A22" s="37"/>
      <c r="B22" s="27"/>
      <c r="C22" s="36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40"/>
      <c r="R22" s="29"/>
      <c r="S22" s="37"/>
      <c r="T22" s="62"/>
      <c r="U22" s="62"/>
      <c r="V22" s="62"/>
      <c r="W22" s="62"/>
      <c r="X22" s="62"/>
      <c r="Y22" s="62"/>
      <c r="Z22" s="62"/>
      <c r="AA22" s="63" t="s">
        <v>20</v>
      </c>
      <c r="AC22" s="63">
        <f>IF(ISBLANK(VLOOKUP($AA$9,Tables!$J$2:$P$55,3,FALSE)),"",IF($C21=1,VLOOKUP($AA$9,Tables!$J$2:$P$55,3,FALSE),IF($C21=2,VLOOKUP($AA$9,Tables!$R$2:$X$55,3,FALSE),"")))</f>
      </c>
      <c r="AD22" s="63">
        <f>IF(ISBLANK(VLOOKUP($AA$10,Tables!$J$57:$P$65,3,FALSE)),"",IF($C21=1,VLOOKUP($AA$10,Tables!$J$57:$P$65,3,FALSE),IF($C21=2,VLOOKUP($AA$10,Tables!$J$57:$P$65,3,FALSE),"")))</f>
      </c>
      <c r="AE22" s="63">
        <f>IF(ISBLANK(VLOOKUP($AA$11,Tables!$J$67:$T$120,3,FALSE)),"",IF($C21=1,VLOOKUP($AA$11,Tables!$J$67:$T$120,3,FALSE),IF($C21=2,VLOOKUP($AA$11,Tables!$R$67:$X$120,3,FALSE),"")))</f>
      </c>
      <c r="AF22" s="63">
        <f>IF(ISBLANK(VLOOKUP($AA$9,Tables!$J$2:$P$55,3,FALSE)),"",IF($C23=1,VLOOKUP($AA$9,Tables!$J$2:$P$55,3,FALSE),IF($C23=2,VLOOKUP($AA$9,Tables!$R$2:$X$55,3,FALSE),"")))</f>
      </c>
      <c r="AG22" s="63">
        <f>IF(ISBLANK(VLOOKUP($AA$10,Tables!$J$57:$P$65,3,FALSE)),"",IF($C23=1,VLOOKUP($AA$10,Tables!$J$57:$P$65,3,FALSE),IF($C23=2,VLOOKUP($AA$10,Tables!$J$57:$P$65,3,FALSE),"")))</f>
      </c>
      <c r="AH22" s="63">
        <f>IF(ISBLANK(VLOOKUP($AA$11,Tables!$J$67:$T$120,3,FALSE)),"",IF($C23=1,VLOOKUP($AA$11,Tables!$J$67:$T$120,3,FALSE),IF($C23=2,VLOOKUP($AA$11,Tables!$R$67:$X$120,3,FALSE),"")))</f>
      </c>
      <c r="AI22" s="63">
        <f>IF(ISBLANK(VLOOKUP($AA$9,Tables!$J$2:$P$55,3,FALSE)),"",IF($C25=1,VLOOKUP($AA$9,Tables!$J$2:$P$55,3,FALSE),IF($C25=2,VLOOKUP($AA$9,Tables!$R$2:$X$55,3,FALSE),"")))</f>
      </c>
      <c r="AJ22" s="63">
        <f>IF(ISBLANK(VLOOKUP($AA$10,Tables!$J$57:$P$65,3,FALSE)),"",IF($C25=1,VLOOKUP($AA$10,Tables!$J$57:$P$65,3,FALSE),IF($C25=2,VLOOKUP($AA$10,Tables!$J$57:$P$65,3,FALSE),"")))</f>
      </c>
      <c r="AK22" s="63">
        <f>IF(ISBLANK(VLOOKUP($AA$11,Tables!$J$67:$T$120,3,FALSE)),"",IF($C25=1,VLOOKUP($AA$11,Tables!$J$67:$T$120,3,FALSE),IF($C25=2,VLOOKUP($AA$11,Tables!$R$67:$X$120,3,FALSE),"")))</f>
      </c>
      <c r="AL22" s="63">
        <f>IF(ISBLANK(VLOOKUP($AA$9,Tables!$J$2:$P$55,3,FALSE)),"",IF($C27=1,VLOOKUP($AA$9,Tables!$J$2:$P$55,3,FALSE),IF($C27=2,VLOOKUP($AA$9,Tables!$R$2:$X$55,3,FALSE),"")))</f>
      </c>
      <c r="AM22" s="63">
        <f>IF(ISBLANK(VLOOKUP($AA$10,Tables!$J$57:$P$65,3,FALSE)),"",IF($C27=1,VLOOKUP($AA$10,Tables!$J$57:$P$65,3,FALSE),IF($C27=2,VLOOKUP($AA$10,Tables!$J$57:$P$65,3,FALSE),"")))</f>
      </c>
      <c r="AN22" s="63">
        <f>IF(ISBLANK(VLOOKUP($AA$11,Tables!$J$67:$T$120,3,FALSE)),"",IF($C27=1,VLOOKUP($AA$11,Tables!$J$67:$T$120,3,FALSE),IF($C27=2,VLOOKUP($AA$11,Tables!$R$67:$X$120,3,FALSE),"")))</f>
      </c>
      <c r="AO22" s="63">
        <f>IF(ISBLANK(VLOOKUP($AA$9,Tables!$J$2:$P$55,3,FALSE)),"",IF($C29=1,VLOOKUP($AA$9,Tables!$J$2:$P$55,3,FALSE),IF($C29=2,VLOOKUP($AA$9,Tables!$R$2:$X$55,3,FALSE),"")))</f>
      </c>
      <c r="AP22" s="63">
        <f>IF(ISBLANK(VLOOKUP($AA$10,Tables!$J$57:$P$65,3,FALSE)),"",IF($C29=1,VLOOKUP($AA$10,Tables!$J$57:$P$65,3,FALSE),IF($C29=2,VLOOKUP($AA$10,Tables!$J$57:$P$65,3,FALSE),"")))</f>
      </c>
      <c r="AQ22" s="63">
        <f>IF(ISBLANK(VLOOKUP($AA$11,Tables!$J$67:$T$120,3,FALSE)),"",IF($C29=1,VLOOKUP($AA$11,Tables!$J$67:$T$120,3,FALSE),IF($C29=2,VLOOKUP($AA$11,Tables!$R$67:$X$120,3,FALSE),"")))</f>
      </c>
      <c r="AR22" s="63">
        <f>IF(ISBLANK(VLOOKUP($AA$9,Tables!$J$2:$P$55,3,FALSE)),"",IF($C31=1,VLOOKUP($AA$9,Tables!$J$2:$P$55,3,FALSE),IF($C31=2,VLOOKUP($AA$9,Tables!$R$2:$X$55,3,FALSE),"")))</f>
      </c>
      <c r="AS22" s="63">
        <f>IF(ISBLANK(VLOOKUP($AA$10,Tables!$J$57:$P$65,3,FALSE)),"",IF($C31=1,VLOOKUP($AA$10,Tables!$J$57:$P$65,3,FALSE),IF($C31=2,VLOOKUP($AA$10,Tables!$J$57:$P$65,3,FALSE),"")))</f>
      </c>
      <c r="AT22" s="63">
        <f>IF(ISBLANK(VLOOKUP($AA$11,Tables!$J$67:$T$120,3,FALSE)),"",IF($C31=1,VLOOKUP($AA$11,Tables!$J$67:$T$120,3,FALSE),IF($C31=2,VLOOKUP($AA$11,Tables!$R$67:$X$120,3,FALSE),"")))</f>
      </c>
      <c r="AU22" s="63">
        <f>IF(ISBLANK(VLOOKUP($AA$9,Tables!$J$2:$P$55,3,FALSE)),"",IF($C33=1,VLOOKUP($AA$9,Tables!$J$2:$P$55,3,FALSE),IF($C33=2,VLOOKUP($AA$9,Tables!$R$2:$X$55,3,FALSE),"")))</f>
      </c>
      <c r="AV22" s="63">
        <f>IF(ISBLANK(VLOOKUP($AA$10,Tables!$J$57:$P$65,3,FALSE)),"",IF($C33=1,VLOOKUP($AA$10,Tables!$J$57:$P$65,3,FALSE),IF($C33=2,VLOOKUP($AA$10,Tables!$J$57:$P$65,3,FALSE),"")))</f>
      </c>
      <c r="AW22" s="63">
        <f>IF(ISBLANK(VLOOKUP($AA$11,Tables!$J$67:$T$120,3,FALSE)),"",IF($C33=1,VLOOKUP($AA$11,Tables!$J$67:$T$120,3,FALSE),IF($C33=2,VLOOKUP($AA$11,Tables!$R$67:$X$120,3,FALSE),"")))</f>
      </c>
    </row>
    <row r="23" spans="1:49" ht="17.25" customHeight="1">
      <c r="A23" s="37"/>
      <c r="B23" s="27"/>
      <c r="C23" s="36">
        <v>3</v>
      </c>
      <c r="D23" s="28">
        <v>1</v>
      </c>
      <c r="E23" s="28"/>
      <c r="F23" s="28"/>
      <c r="G23" s="28">
        <v>1</v>
      </c>
      <c r="H23" s="28"/>
      <c r="I23" s="28"/>
      <c r="J23" s="28">
        <v>1</v>
      </c>
      <c r="K23" s="28"/>
      <c r="L23" s="28"/>
      <c r="M23" s="47"/>
      <c r="N23" s="66"/>
      <c r="O23" s="67"/>
      <c r="P23" s="28"/>
      <c r="Q23" s="40"/>
      <c r="R23" s="29"/>
      <c r="S23" s="37"/>
      <c r="T23" s="62"/>
      <c r="U23" s="62"/>
      <c r="V23" s="62"/>
      <c r="W23" s="62"/>
      <c r="X23" s="62"/>
      <c r="Y23" s="62"/>
      <c r="Z23" s="62"/>
      <c r="AC23" s="63">
        <f>IF(ISBLANK(VLOOKUP($AA$9,Tables!$J$2:$P$55,4,FALSE)),"",IF($C21=1,VLOOKUP($AA$9,Tables!$J$2:$P$55,4,FALSE),IF($C21=2,VLOOKUP($AA$9,Tables!$R$2:$X$55,4,FALSE),"")))</f>
      </c>
      <c r="AD23" s="63">
        <f>IF(ISBLANK(VLOOKUP($AA$10,Tables!$J$57:$P$65,4,FALSE)),"",IF($C21=1,VLOOKUP($AA$10,Tables!$J$57:$P$65,4,FALSE),IF($C21=2,VLOOKUP($AA$10,Tables!$J$57:$P$65,4,FALSE),"")))</f>
      </c>
      <c r="AE23" s="63">
        <f>IF(ISBLANK(VLOOKUP($AA$11,Tables!$J$67:$T$120,4,FALSE)),"",IF($C21=1,VLOOKUP($AA$11,Tables!$J$67:$T$120,4,FALSE),IF($C21=2,VLOOKUP($AA$11,Tables!$R$67:$X$120,4,FALSE),"")))</f>
      </c>
      <c r="AF23" s="63">
        <f>IF(ISBLANK(VLOOKUP($AA$9,Tables!$J$2:$P$55,4,FALSE)),"",IF($C23=1,VLOOKUP($AA$9,Tables!$J$2:$P$55,4,FALSE),IF($C23=2,VLOOKUP($AA$9,Tables!$R$2:$X$55,4,FALSE),"")))</f>
      </c>
      <c r="AG23" s="63">
        <f>IF(ISBLANK(VLOOKUP($AA$10,Tables!$J$57:$P$65,4,FALSE)),"",IF($C23=1,VLOOKUP($AA$10,Tables!$J$57:$P$65,4,FALSE),IF($C23=2,VLOOKUP($AA$10,Tables!$J$57:$P$65,4,FALSE),"")))</f>
      </c>
      <c r="AH23" s="63">
        <f>IF(ISBLANK(VLOOKUP($AA$11,Tables!$J$67:$T$120,4,FALSE)),"",IF($C23=1,VLOOKUP($AA$11,Tables!$J$67:$T$120,4,FALSE),IF($C23=2,VLOOKUP($AA$11,Tables!$R$67:$X$120,4,FALSE),"")))</f>
      </c>
      <c r="AI23" s="63">
        <f>IF(ISBLANK(VLOOKUP($AA$9,Tables!$J$2:$P$55,4,FALSE)),"",IF($C25=1,VLOOKUP($AA$9,Tables!$J$2:$P$55,4,FALSE),IF($C25=2,VLOOKUP($AA$9,Tables!$R$2:$X$55,4,FALSE),"")))</f>
      </c>
      <c r="AJ23" s="63">
        <f>IF(ISBLANK(VLOOKUP($AA$10,Tables!$J$57:$P$65,4,FALSE)),"",IF($C25=1,VLOOKUP($AA$10,Tables!$J$57:$P$65,4,FALSE),IF($C25=2,VLOOKUP($AA$10,Tables!$J$57:$P$65,4,FALSE),"")))</f>
      </c>
      <c r="AK23" s="63">
        <f>IF(ISBLANK(VLOOKUP($AA$11,Tables!$J$67:$T$120,4,FALSE)),"",IF($C25=1,VLOOKUP($AA$11,Tables!$J$67:$T$120,4,FALSE),IF($C25=2,VLOOKUP($AA$11,Tables!$R$67:$X$120,4,FALSE),"")))</f>
      </c>
      <c r="AL23" s="63">
        <f>IF(ISBLANK(VLOOKUP($AA$9,Tables!$J$2:$P$55,4,FALSE)),"",IF($C27=1,VLOOKUP($AA$9,Tables!$J$2:$P$55,4,FALSE),IF($C27=2,VLOOKUP($AA$9,Tables!$R$2:$X$55,4,FALSE),"")))</f>
      </c>
      <c r="AM23" s="63">
        <f>IF(ISBLANK(VLOOKUP($AA$10,Tables!$J$57:$P$65,4,FALSE)),"",IF($C27=1,VLOOKUP($AA$10,Tables!$J$57:$P$65,4,FALSE),IF($C27=2,VLOOKUP($AA$10,Tables!$J$57:$P$65,4,FALSE),"")))</f>
      </c>
      <c r="AN23" s="63">
        <f>IF(ISBLANK(VLOOKUP($AA$11,Tables!$J$67:$T$120,4,FALSE)),"",IF($C27=1,VLOOKUP($AA$11,Tables!$J$67:$T$120,4,FALSE),IF($C27=2,VLOOKUP($AA$11,Tables!$R$67:$X$120,4,FALSE),"")))</f>
      </c>
      <c r="AO23" s="63">
        <f>IF(ISBLANK(VLOOKUP($AA$9,Tables!$J$2:$P$55,4,FALSE)),"",IF($C29=1,VLOOKUP($AA$9,Tables!$J$2:$P$55,4,FALSE),IF($C29=2,VLOOKUP($AA$9,Tables!$R$2:$X$55,4,FALSE),"")))</f>
      </c>
      <c r="AP23" s="63">
        <f>IF(ISBLANK(VLOOKUP($AA$10,Tables!$J$57:$P$65,4,FALSE)),"",IF($C29=1,VLOOKUP($AA$10,Tables!$J$57:$P$65,4,FALSE),IF($C29=2,VLOOKUP($AA$10,Tables!$J$57:$P$65,4,FALSE),"")))</f>
      </c>
      <c r="AQ23" s="63">
        <f>IF(ISBLANK(VLOOKUP($AA$11,Tables!$J$67:$T$120,4,FALSE)),"",IF($C29=1,VLOOKUP($AA$11,Tables!$J$67:$T$120,4,FALSE),IF($C29=2,VLOOKUP($AA$11,Tables!$R$67:$X$120,4,FALSE),"")))</f>
      </c>
      <c r="AR23" s="63">
        <f>IF(ISBLANK(VLOOKUP($AA$9,Tables!$J$2:$P$55,4,FALSE)),"",IF($C31=1,VLOOKUP($AA$9,Tables!$J$2:$P$55,4,FALSE),IF($C31=2,VLOOKUP($AA$9,Tables!$R$2:$X$55,4,FALSE),"")))</f>
      </c>
      <c r="AS23" s="63">
        <f>IF(ISBLANK(VLOOKUP($AA$10,Tables!$J$57:$P$65,4,FALSE)),"",IF($C31=1,VLOOKUP($AA$10,Tables!$J$57:$P$65,4,FALSE),IF($C31=2,VLOOKUP($AA$10,Tables!$J$57:$P$65,4,FALSE),"")))</f>
      </c>
      <c r="AT23" s="63">
        <f>IF(ISBLANK(VLOOKUP($AA$11,Tables!$J$67:$T$120,4,FALSE)),"",IF($C31=1,VLOOKUP($AA$11,Tables!$J$67:$T$120,4,FALSE),IF($C31=2,VLOOKUP($AA$11,Tables!$R$67:$X$120,4,FALSE),"")))</f>
      </c>
      <c r="AU23" s="63">
        <f>IF(ISBLANK(VLOOKUP($AA$9,Tables!$J$2:$P$55,4,FALSE)),"",IF($C33=1,VLOOKUP($AA$9,Tables!$J$2:$P$55,4,FALSE),IF($C33=2,VLOOKUP($AA$9,Tables!$R$2:$X$55,4,FALSE),"")))</f>
      </c>
      <c r="AV23" s="63">
        <f>IF(ISBLANK(VLOOKUP($AA$10,Tables!$J$57:$P$65,4,FALSE)),"",IF($C33=1,VLOOKUP($AA$10,Tables!$J$57:$P$65,4,FALSE),IF($C33=2,VLOOKUP($AA$10,Tables!$J$57:$P$65,4,FALSE),"")))</f>
      </c>
      <c r="AW23" s="63">
        <f>IF(ISBLANK(VLOOKUP($AA$11,Tables!$J$67:$T$120,4,FALSE)),"",IF($C33=1,VLOOKUP($AA$11,Tables!$J$67:$T$120,4,FALSE),IF($C33=2,VLOOKUP($AA$11,Tables!$R$67:$X$120,4,FALSE),"")))</f>
      </c>
    </row>
    <row r="24" spans="1:49" ht="17.25" customHeight="1">
      <c r="A24" s="37"/>
      <c r="B24" s="27"/>
      <c r="C24" s="36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40"/>
      <c r="R24" s="29"/>
      <c r="S24" s="37"/>
      <c r="T24" s="62"/>
      <c r="U24" s="62"/>
      <c r="V24" s="62"/>
      <c r="W24" s="62"/>
      <c r="X24" s="62"/>
      <c r="Y24" s="62"/>
      <c r="Z24" s="62"/>
      <c r="AC24" s="63">
        <f>IF(ISBLANK(VLOOKUP($AA$9,Tables!$J$2:$P$55,5,FALSE)),"",IF($C21=1,VLOOKUP($AA$9,Tables!$J$2:$P$55,5,FALSE),IF($C21=2,VLOOKUP($AA$9,Tables!$R$2:$X$55,5,FALSE),"")))</f>
      </c>
      <c r="AE24" s="63">
        <f>IF(ISBLANK(VLOOKUP($AA$11,Tables!$J$67:$T$120,5,FALSE)),"",IF($C21=1,VLOOKUP($AA$11,Tables!$J$67:$T$120,5,FALSE),IF($C21=2,VLOOKUP($AA$11,Tables!$R$67:$X$120,5,FALSE),"")))</f>
      </c>
      <c r="AF24" s="63">
        <f>IF(ISBLANK(VLOOKUP($AA$9,Tables!$J$2:$P$55,5,FALSE)),"",IF($C23=1,VLOOKUP($AA$9,Tables!$J$2:$P$55,5,FALSE),IF($C23=2,VLOOKUP($AA$9,Tables!$R$2:$X$55,5,FALSE),"")))</f>
      </c>
      <c r="AH24" s="63">
        <f>IF(ISBLANK(VLOOKUP($AA$11,Tables!$J$67:$T$120,5,FALSE)),"",IF($C23=1,VLOOKUP($AA$11,Tables!$J$67:$T$120,5,FALSE),IF($C23=2,VLOOKUP($AA$11,Tables!$R$67:$X$120,5,FALSE),"")))</f>
      </c>
      <c r="AI24" s="63">
        <f>IF(ISBLANK(VLOOKUP($AA$9,Tables!$J$2:$P$55,5,FALSE)),"",IF($C25=1,VLOOKUP($AA$9,Tables!$J$2:$P$55,5,FALSE),IF($C25=2,VLOOKUP($AA$9,Tables!$R$2:$X$55,5,FALSE),"")))</f>
      </c>
      <c r="AK24" s="63">
        <f>IF(ISBLANK(VLOOKUP($AA$11,Tables!$J$67:$T$120,5,FALSE)),"",IF($C25=1,VLOOKUP($AA$11,Tables!$J$67:$T$120,5,FALSE),IF($C25=2,VLOOKUP($AA$11,Tables!$R$67:$X$120,5,FALSE),"")))</f>
      </c>
      <c r="AL24" s="63">
        <f>IF(ISBLANK(VLOOKUP($AA$9,Tables!$J$2:$P$55,5,FALSE)),"",IF($C27=1,VLOOKUP($AA$9,Tables!$J$2:$P$55,5,FALSE),IF($C27=2,VLOOKUP($AA$9,Tables!$R$2:$X$55,5,FALSE),"")))</f>
      </c>
      <c r="AN24" s="63">
        <f>IF(ISBLANK(VLOOKUP($AA$11,Tables!$J$67:$T$120,5,FALSE)),"",IF($C27=1,VLOOKUP($AA$11,Tables!$J$67:$T$120,5,FALSE),IF($C27=2,VLOOKUP($AA$11,Tables!$R$67:$X$120,5,FALSE),"")))</f>
      </c>
      <c r="AO24" s="63">
        <f>IF(ISBLANK(VLOOKUP($AA$9,Tables!$J$2:$P$55,5,FALSE)),"",IF($C29=1,VLOOKUP($AA$9,Tables!$J$2:$P$55,5,FALSE),IF($C29=2,VLOOKUP($AA$9,Tables!$R$2:$X$55,5,FALSE),"")))</f>
      </c>
      <c r="AQ24" s="63">
        <f>IF(ISBLANK(VLOOKUP($AA$11,Tables!$J$67:$T$120,5,FALSE)),"",IF($C29=1,VLOOKUP($AA$11,Tables!$J$67:$T$120,5,FALSE),IF($C29=2,VLOOKUP($AA$11,Tables!$R$67:$X$120,5,FALSE),"")))</f>
      </c>
      <c r="AR24" s="63">
        <f>IF(ISBLANK(VLOOKUP($AA$9,Tables!$J$2:$P$55,5,FALSE)),"",IF($C31=1,VLOOKUP($AA$9,Tables!$J$2:$P$55,5,FALSE),IF($C31=2,VLOOKUP($AA$9,Tables!$R$2:$X$55,5,FALSE),"")))</f>
      </c>
      <c r="AT24" s="63">
        <f>IF(ISBLANK(VLOOKUP($AA$11,Tables!$J$67:$T$120,5,FALSE)),"",IF($C31=1,VLOOKUP($AA$11,Tables!$J$67:$T$120,5,FALSE),IF($C31=2,VLOOKUP($AA$11,Tables!$R$67:$X$120,5,FALSE),"")))</f>
      </c>
      <c r="AU24" s="63">
        <f>IF(ISBLANK(VLOOKUP($AA$9,Tables!$J$2:$P$55,5,FALSE)),"",IF($C33=1,VLOOKUP($AA$9,Tables!$J$2:$P$55,5,FALSE),IF($C33=2,VLOOKUP($AA$9,Tables!$R$2:$X$55,5,FALSE),"")))</f>
      </c>
      <c r="AW24" s="63">
        <f>IF(ISBLANK(VLOOKUP($AA$11,Tables!$J$67:$T$120,5,FALSE)),"",IF($C33=1,VLOOKUP($AA$11,Tables!$J$67:$T$120,5,FALSE),IF($C33=2,VLOOKUP($AA$11,Tables!$R$67:$X$120,5,FALSE),"")))</f>
      </c>
    </row>
    <row r="25" spans="1:49" ht="17.25" customHeight="1">
      <c r="A25" s="37"/>
      <c r="B25" s="27"/>
      <c r="C25" s="36">
        <v>3</v>
      </c>
      <c r="D25" s="28">
        <v>1</v>
      </c>
      <c r="E25" s="28"/>
      <c r="F25" s="28"/>
      <c r="G25" s="28">
        <v>1</v>
      </c>
      <c r="H25" s="28"/>
      <c r="I25" s="28"/>
      <c r="J25" s="28">
        <v>1</v>
      </c>
      <c r="K25" s="28"/>
      <c r="L25" s="28"/>
      <c r="M25" s="47"/>
      <c r="N25" s="48"/>
      <c r="O25" s="49"/>
      <c r="P25" s="28"/>
      <c r="Q25" s="40"/>
      <c r="R25" s="29"/>
      <c r="S25" s="37"/>
      <c r="T25" s="62"/>
      <c r="U25" s="62"/>
      <c r="V25" s="62"/>
      <c r="W25" s="62"/>
      <c r="X25" s="62"/>
      <c r="Y25" s="62"/>
      <c r="Z25" s="62"/>
      <c r="AB25" s="63" t="e">
        <f>IF(ISBLANK(VLOOKUP($AA$10,Tables!$J$57:$P$65,6,FALSE)),"",VLOOKUP($AA$10,Tables!$J$57:$P$65,6,FALSE))</f>
        <v>#N/A</v>
      </c>
      <c r="AC25" s="63">
        <f>IF(ISBLANK(VLOOKUP($AA$9,Tables!$J$2:$P$55,6,FALSE)),"",IF($C21=1,VLOOKUP($AA$9,Tables!$J$2:$P$55,6,FALSE),IF($C21=2,VLOOKUP($AA$9,Tables!$R$2:$X$55,6,FALSE),"")))</f>
      </c>
      <c r="AE25" s="63">
        <f>IF(ISBLANK(VLOOKUP($AA$11,Tables!$J$67:$T$120,6,FALSE)),"",IF($C21=1,VLOOKUP($AA$11,Tables!$J$67:$T$120,6,FALSE),IF($C21=2,VLOOKUP($AA$11,Tables!$R$67:$X$120,6,FALSE),"")))</f>
      </c>
      <c r="AF25" s="63">
        <f>IF(ISBLANK(VLOOKUP($AA$9,Tables!$J$2:$P$55,6,FALSE)),"",IF($C23=1,VLOOKUP($AA$9,Tables!$J$2:$P$55,6,FALSE),IF($C23=2,VLOOKUP($AA$9,Tables!$R$2:$X$55,6,FALSE),"")))</f>
      </c>
      <c r="AH25" s="63">
        <f>IF(ISBLANK(VLOOKUP($AA$11,Tables!$J$67:$T$120,6,FALSE)),"",IF($C23=1,VLOOKUP($AA$11,Tables!$J$67:$T$120,6,FALSE),IF($C23=2,VLOOKUP($AA$11,Tables!$R$67:$X$120,6,FALSE),"")))</f>
      </c>
      <c r="AI25" s="63">
        <f>IF(ISBLANK(VLOOKUP($AA$9,Tables!$J$2:$P$55,6,FALSE)),"",IF($C25=1,VLOOKUP($AA$9,Tables!$J$2:$P$55,6,FALSE),IF($C25=2,VLOOKUP($AA$9,Tables!$R$2:$X$55,6,FALSE),"")))</f>
      </c>
      <c r="AK25" s="63">
        <f>IF(ISBLANK(VLOOKUP($AA$11,Tables!$J$67:$T$120,6,FALSE)),"",IF($C25=1,VLOOKUP($AA$11,Tables!$J$67:$T$120,6,FALSE),IF($C25=2,VLOOKUP($AA$11,Tables!$R$67:$X$120,6,FALSE),"")))</f>
      </c>
      <c r="AL25" s="63">
        <f>IF(ISBLANK(VLOOKUP($AA$9,Tables!$J$2:$P$55,6,FALSE)),"",IF($C27=1,VLOOKUP($AA$9,Tables!$J$2:$P$55,6,FALSE),IF($C27=2,VLOOKUP($AA$9,Tables!$R$2:$X$55,6,FALSE),"")))</f>
      </c>
      <c r="AN25" s="63">
        <f>IF(ISBLANK(VLOOKUP($AA$11,Tables!$J$67:$T$120,6,FALSE)),"",IF($C27=1,VLOOKUP($AA$11,Tables!$J$67:$T$120,6,FALSE),IF($C27=2,VLOOKUP($AA$11,Tables!$R$67:$X$120,6,FALSE),"")))</f>
      </c>
      <c r="AO25" s="63">
        <f>IF(ISBLANK(VLOOKUP($AA$9,Tables!$J$2:$P$55,6,FALSE)),"",IF($C29=1,VLOOKUP($AA$9,Tables!$J$2:$P$55,6,FALSE),IF($C29=2,VLOOKUP($AA$9,Tables!$R$2:$X$55,6,FALSE),"")))</f>
      </c>
      <c r="AQ25" s="63">
        <f>IF(ISBLANK(VLOOKUP($AA$11,Tables!$J$67:$T$120,6,FALSE)),"",IF($C29=1,VLOOKUP($AA$11,Tables!$J$67:$T$120,6,FALSE),IF($C29=2,VLOOKUP($AA$11,Tables!$R$67:$X$120,6,FALSE),"")))</f>
      </c>
      <c r="AR25" s="63">
        <f>IF(ISBLANK(VLOOKUP($AA$9,Tables!$J$2:$P$55,6,FALSE)),"",IF($C31=1,VLOOKUP($AA$9,Tables!$J$2:$P$55,6,FALSE),IF($C31=2,VLOOKUP($AA$9,Tables!$R$2:$X$55,6,FALSE),"")))</f>
      </c>
      <c r="AT25" s="63">
        <f>IF(ISBLANK(VLOOKUP($AA$11,Tables!$J$67:$T$120,6,FALSE)),"",IF($C31=1,VLOOKUP($AA$11,Tables!$J$67:$T$120,6,FALSE),IF($C31=2,VLOOKUP($AA$11,Tables!$R$67:$X$120,6,FALSE),"")))</f>
      </c>
      <c r="AU25" s="63">
        <f>IF(ISBLANK(VLOOKUP($AA$9,Tables!$J$2:$P$55,6,FALSE)),"",IF($C33=1,VLOOKUP($AA$9,Tables!$J$2:$P$55,6,FALSE),IF($C33=2,VLOOKUP($AA$9,Tables!$R$2:$X$55,6,FALSE),"")))</f>
      </c>
      <c r="AW25" s="63">
        <f>IF(ISBLANK(VLOOKUP($AA$11,Tables!$J$67:$T$120,6,FALSE)),"",IF($C33=1,VLOOKUP($AA$11,Tables!$J$67:$T$120,6,FALSE),IF($C33=2,VLOOKUP($AA$11,Tables!$R$67:$X$120,6,FALSE),"")))</f>
      </c>
    </row>
    <row r="26" spans="1:49" ht="17.25" customHeight="1">
      <c r="A26" s="37"/>
      <c r="B26" s="27"/>
      <c r="C26" s="3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40"/>
      <c r="R26" s="29"/>
      <c r="S26" s="37"/>
      <c r="T26" s="62"/>
      <c r="U26" s="62"/>
      <c r="V26" s="62"/>
      <c r="W26" s="62"/>
      <c r="X26" s="62"/>
      <c r="Y26" s="62"/>
      <c r="Z26" s="62"/>
      <c r="AB26" s="63" t="e">
        <f>IF(ISBLANK(VLOOKUP($AA$10,Tables!$J$57:$P$65,7,FALSE)),"",VLOOKUP($AA$10,Tables!$J$57:$P$65,7,FALSE))</f>
        <v>#N/A</v>
      </c>
      <c r="AC26" s="63">
        <f>IF(ISBLANK(VLOOKUP($AA$9,Tables!$J$2:$P$55,7,FALSE)),"",IF($C21=1,VLOOKUP($AA$9,Tables!$J$2:$P$55,7,FALSE),IF($C21=2,VLOOKUP($AA$9,Tables!$R$2:$X$55,7,FALSE),"")))</f>
      </c>
      <c r="AE26" s="63">
        <f>IF(ISBLANK(VLOOKUP($AA$11,Tables!$J$67:$T$120,7,FALSE)),"",IF($C21=1,VLOOKUP($AA$11,Tables!$J$67:$T$120,7,FALSE),IF($C21=2,VLOOKUP($AA$11,Tables!$R$67:$X$120,7,FALSE),"")))</f>
      </c>
      <c r="AF26" s="63">
        <f>IF(ISBLANK(VLOOKUP($AA$9,Tables!$J$2:$P$55,7,FALSE)),"",IF($C23=1,VLOOKUP($AA$9,Tables!$J$2:$P$55,7,FALSE),IF($C23=2,VLOOKUP($AA$9,Tables!$R$2:$X$55,7,FALSE),"")))</f>
      </c>
      <c r="AH26" s="63">
        <f>IF(ISBLANK(VLOOKUP($AA$11,Tables!$J$67:$T$120,7,FALSE)),"",IF($C23=1,VLOOKUP($AA$11,Tables!$J$67:$T$120,7,FALSE),IF($C23=2,VLOOKUP($AA$11,Tables!$R$67:$X$120,7,FALSE),"")))</f>
      </c>
      <c r="AI26" s="63">
        <f>IF(ISBLANK(VLOOKUP($AA$9,Tables!$J$2:$P$55,7,FALSE)),"",IF($C25=1,VLOOKUP($AA$9,Tables!$J$2:$P$55,7,FALSE),IF($C25=2,VLOOKUP($AA$9,Tables!$R$2:$X$55,7,FALSE),"")))</f>
      </c>
      <c r="AK26" s="63">
        <f>IF(ISBLANK(VLOOKUP($AA$11,Tables!$J$67:$T$120,7,FALSE)),"",IF($C25=1,VLOOKUP($AA$11,Tables!$J$67:$T$120,7,FALSE),IF($C25=2,VLOOKUP($AA$11,Tables!$R$67:$X$120,7,FALSE),"")))</f>
      </c>
      <c r="AL26" s="63">
        <f>IF(ISBLANK(VLOOKUP($AA$9,Tables!$J$2:$P$55,7,FALSE)),"",IF($C27=1,VLOOKUP($AA$9,Tables!$J$2:$P$55,7,FALSE),IF($C27=2,VLOOKUP($AA$9,Tables!$R$2:$X$55,7,FALSE),"")))</f>
      </c>
      <c r="AN26" s="63">
        <f>IF(ISBLANK(VLOOKUP($AA$11,Tables!$J$67:$T$120,7,FALSE)),"",IF($C27=1,VLOOKUP($AA$11,Tables!$J$67:$T$120,7,FALSE),IF($C27=2,VLOOKUP($AA$11,Tables!$R$67:$X$120,7,FALSE),"")))</f>
      </c>
      <c r="AO26" s="63">
        <f>IF(ISBLANK(VLOOKUP($AA$9,Tables!$J$2:$P$55,7,FALSE)),"",IF($C29=1,VLOOKUP($AA$9,Tables!$J$2:$P$55,7,FALSE),IF($C29=2,VLOOKUP($AA$9,Tables!$R$2:$X$55,7,FALSE),"")))</f>
      </c>
      <c r="AQ26" s="63">
        <f>IF(ISBLANK(VLOOKUP($AA$11,Tables!$J$67:$T$120,7,FALSE)),"",IF($C29=1,VLOOKUP($AA$11,Tables!$J$67:$T$120,7,FALSE),IF($C29=2,VLOOKUP($AA$11,Tables!$R$67:$X$120,7,FALSE),"")))</f>
      </c>
      <c r="AR26" s="63">
        <f>IF(ISBLANK(VLOOKUP($AA$9,Tables!$J$2:$P$55,7,FALSE)),"",IF($C31=1,VLOOKUP($AA$9,Tables!$J$2:$P$55,7,FALSE),IF($C31=2,VLOOKUP($AA$9,Tables!$R$2:$X$55,7,FALSE),"")))</f>
      </c>
      <c r="AT26" s="63">
        <f>IF(ISBLANK(VLOOKUP($AA$11,Tables!$J$67:$T$120,7,FALSE)),"",IF($C31=1,VLOOKUP($AA$11,Tables!$J$67:$T$120,7,FALSE),IF($C31=2,VLOOKUP($AA$11,Tables!$R$67:$X$120,7,FALSE),"")))</f>
      </c>
      <c r="AU26" s="63">
        <f>IF(ISBLANK(VLOOKUP($AA$9,Tables!$J$2:$P$55,7,FALSE)),"",IF($C33=1,VLOOKUP($AA$9,Tables!$J$2:$P$55,7,FALSE),IF($C33=2,VLOOKUP($AA$9,Tables!$R$2:$X$55,7,FALSE),"")))</f>
      </c>
      <c r="AW26" s="63">
        <f>IF(ISBLANK(VLOOKUP($AA$11,Tables!$J$67:$T$120,7,FALSE)),"",IF($C33=1,VLOOKUP($AA$11,Tables!$J$67:$T$120,7,FALSE),IF($C33=2,VLOOKUP($AA$11,Tables!$R$67:$X$120,7,FALSE),"")))</f>
      </c>
    </row>
    <row r="27" spans="1:28" ht="17.25" customHeight="1">
      <c r="A27" s="37"/>
      <c r="B27" s="27"/>
      <c r="C27" s="36">
        <v>3</v>
      </c>
      <c r="D27" s="28">
        <v>1</v>
      </c>
      <c r="E27" s="28"/>
      <c r="F27" s="28"/>
      <c r="G27" s="28">
        <v>1</v>
      </c>
      <c r="H27" s="28"/>
      <c r="I27" s="28"/>
      <c r="J27" s="28">
        <v>1</v>
      </c>
      <c r="K27" s="28"/>
      <c r="L27" s="28"/>
      <c r="M27" s="47"/>
      <c r="N27" s="48"/>
      <c r="O27" s="49"/>
      <c r="P27" s="28"/>
      <c r="Q27" s="40"/>
      <c r="R27" s="29"/>
      <c r="S27" s="37"/>
      <c r="T27" s="62"/>
      <c r="U27" s="62"/>
      <c r="V27" s="62"/>
      <c r="W27" s="62"/>
      <c r="X27" s="62"/>
      <c r="Y27" s="62"/>
      <c r="Z27" s="62"/>
      <c r="AB27" s="64"/>
    </row>
    <row r="28" spans="1:28" ht="17.25" customHeight="1">
      <c r="A28" s="37"/>
      <c r="B28" s="27"/>
      <c r="C28" s="3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40"/>
      <c r="R28" s="29"/>
      <c r="S28" s="37"/>
      <c r="T28" s="62"/>
      <c r="U28" s="62"/>
      <c r="V28" s="62"/>
      <c r="W28" s="62"/>
      <c r="X28" s="62"/>
      <c r="Y28" s="62"/>
      <c r="Z28" s="62"/>
      <c r="AB28" s="64"/>
    </row>
    <row r="29" spans="1:28" ht="17.25" customHeight="1">
      <c r="A29" s="37"/>
      <c r="B29" s="27"/>
      <c r="C29" s="36">
        <v>3</v>
      </c>
      <c r="D29" s="28">
        <v>1</v>
      </c>
      <c r="E29" s="28"/>
      <c r="F29" s="28"/>
      <c r="G29" s="28">
        <v>1</v>
      </c>
      <c r="H29" s="28"/>
      <c r="I29" s="28"/>
      <c r="J29" s="28">
        <v>1</v>
      </c>
      <c r="K29" s="28"/>
      <c r="L29" s="28"/>
      <c r="M29" s="47"/>
      <c r="N29" s="48"/>
      <c r="O29" s="49"/>
      <c r="P29" s="28"/>
      <c r="Q29" s="40"/>
      <c r="R29" s="29"/>
      <c r="S29" s="37"/>
      <c r="T29" s="62"/>
      <c r="U29" s="62"/>
      <c r="V29" s="62"/>
      <c r="W29" s="62"/>
      <c r="X29" s="62"/>
      <c r="Y29" s="62"/>
      <c r="Z29" s="62"/>
      <c r="AB29" s="64"/>
    </row>
    <row r="30" spans="1:28" ht="17.25" customHeight="1">
      <c r="A30" s="37"/>
      <c r="B30" s="27"/>
      <c r="C30" s="3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40"/>
      <c r="R30" s="29"/>
      <c r="S30" s="37"/>
      <c r="T30" s="62"/>
      <c r="U30" s="62"/>
      <c r="V30" s="62"/>
      <c r="W30" s="62"/>
      <c r="X30" s="62"/>
      <c r="Y30" s="62"/>
      <c r="Z30" s="62"/>
      <c r="AB30" s="64"/>
    </row>
    <row r="31" spans="1:26" ht="17.25" customHeight="1">
      <c r="A31" s="37"/>
      <c r="B31" s="27"/>
      <c r="C31" s="36">
        <v>3</v>
      </c>
      <c r="D31" s="28">
        <v>1</v>
      </c>
      <c r="E31" s="28"/>
      <c r="F31" s="28"/>
      <c r="G31" s="28">
        <v>1</v>
      </c>
      <c r="H31" s="28"/>
      <c r="I31" s="28"/>
      <c r="J31" s="28">
        <v>1</v>
      </c>
      <c r="K31" s="28"/>
      <c r="L31" s="28"/>
      <c r="M31" s="47"/>
      <c r="N31" s="48"/>
      <c r="O31" s="49"/>
      <c r="P31" s="28"/>
      <c r="Q31" s="40"/>
      <c r="R31" s="29"/>
      <c r="S31" s="37"/>
      <c r="T31" s="62"/>
      <c r="U31" s="62"/>
      <c r="V31" s="62"/>
      <c r="W31" s="62"/>
      <c r="X31" s="62"/>
      <c r="Y31" s="62"/>
      <c r="Z31" s="62"/>
    </row>
    <row r="32" spans="1:26" ht="17.25" customHeight="1">
      <c r="A32" s="37"/>
      <c r="B32" s="27"/>
      <c r="C32" s="36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40"/>
      <c r="R32" s="29"/>
      <c r="S32" s="37"/>
      <c r="T32" s="62"/>
      <c r="U32" s="62"/>
      <c r="V32" s="62"/>
      <c r="W32" s="62"/>
      <c r="X32" s="62"/>
      <c r="Y32" s="62"/>
      <c r="Z32" s="62"/>
    </row>
    <row r="33" spans="1:26" ht="17.25" customHeight="1">
      <c r="A33" s="37"/>
      <c r="B33" s="27"/>
      <c r="C33" s="36">
        <v>3</v>
      </c>
      <c r="D33" s="28">
        <v>1</v>
      </c>
      <c r="E33" s="28"/>
      <c r="F33" s="28"/>
      <c r="G33" s="28">
        <v>1</v>
      </c>
      <c r="H33" s="28"/>
      <c r="I33" s="28"/>
      <c r="J33" s="28">
        <v>1</v>
      </c>
      <c r="K33" s="28"/>
      <c r="L33" s="28"/>
      <c r="M33" s="47"/>
      <c r="N33" s="48"/>
      <c r="O33" s="49"/>
      <c r="P33" s="28"/>
      <c r="Q33" s="40"/>
      <c r="R33" s="29"/>
      <c r="S33" s="37"/>
      <c r="T33" s="62"/>
      <c r="U33" s="62"/>
      <c r="V33" s="62"/>
      <c r="W33" s="62"/>
      <c r="X33" s="62"/>
      <c r="Y33" s="62"/>
      <c r="Z33" s="62"/>
    </row>
    <row r="34" spans="1:26" ht="17.25" customHeight="1">
      <c r="A34" s="37"/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41"/>
      <c r="R34" s="29"/>
      <c r="S34" s="37"/>
      <c r="T34" s="62"/>
      <c r="U34" s="62"/>
      <c r="V34" s="62"/>
      <c r="W34" s="62"/>
      <c r="X34" s="62"/>
      <c r="Y34" s="62"/>
      <c r="Z34" s="62"/>
    </row>
    <row r="35" spans="1:26" ht="6" customHeight="1" thickBot="1">
      <c r="A35" s="37"/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3"/>
      <c r="S35" s="37"/>
      <c r="T35" s="62"/>
      <c r="U35" s="62"/>
      <c r="V35" s="62"/>
      <c r="W35" s="62"/>
      <c r="X35" s="62"/>
      <c r="Y35" s="62"/>
      <c r="Z35" s="62"/>
    </row>
    <row r="36" spans="1:26" ht="16.5" customHeight="1" thickBo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62"/>
      <c r="U36" s="62"/>
      <c r="V36" s="62"/>
      <c r="W36" s="62"/>
      <c r="X36" s="62"/>
      <c r="Y36" s="62"/>
      <c r="Z36" s="62"/>
    </row>
    <row r="37" spans="1:26" ht="5.25" customHeight="1">
      <c r="A37" s="37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6"/>
      <c r="S37" s="37"/>
      <c r="T37" s="62"/>
      <c r="U37" s="62"/>
      <c r="V37" s="62"/>
      <c r="W37" s="62"/>
      <c r="X37" s="62"/>
      <c r="Y37" s="62"/>
      <c r="Z37" s="62"/>
    </row>
    <row r="38" spans="1:26" ht="16.5" customHeight="1">
      <c r="A38" s="37"/>
      <c r="B38" s="27"/>
      <c r="C38" s="38" t="s">
        <v>57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  <c r="S38" s="37"/>
      <c r="T38" s="62"/>
      <c r="U38" s="62"/>
      <c r="V38" s="62"/>
      <c r="W38" s="62"/>
      <c r="X38" s="62"/>
      <c r="Y38" s="62"/>
      <c r="Z38" s="62"/>
    </row>
    <row r="39" spans="1:26" ht="16.5" customHeight="1">
      <c r="A39" s="37"/>
      <c r="B39" s="27"/>
      <c r="C39" s="28" t="s">
        <v>53</v>
      </c>
      <c r="D39" s="78"/>
      <c r="E39" s="46"/>
      <c r="F39" s="44" t="s">
        <v>60</v>
      </c>
      <c r="G39" s="28"/>
      <c r="H39" s="28"/>
      <c r="I39" s="69"/>
      <c r="J39" s="28"/>
      <c r="K39" s="50" t="s">
        <v>54</v>
      </c>
      <c r="L39" s="51"/>
      <c r="M39" s="75">
        <f>IF(ISERROR($I39/$E40),"",$I39/$E40)</f>
      </c>
      <c r="N39" s="45" t="s">
        <v>62</v>
      </c>
      <c r="O39" s="76"/>
      <c r="P39" s="70"/>
      <c r="Q39" s="34"/>
      <c r="R39" s="29"/>
      <c r="S39" s="37"/>
      <c r="T39" s="62"/>
      <c r="U39" s="62"/>
      <c r="V39" s="62"/>
      <c r="W39" s="62"/>
      <c r="X39" s="62"/>
      <c r="Y39" s="62"/>
      <c r="Z39" s="62"/>
    </row>
    <row r="40" spans="1:26" ht="16.5" customHeight="1">
      <c r="A40" s="37"/>
      <c r="B40" s="27"/>
      <c r="C40" s="28" t="s">
        <v>55</v>
      </c>
      <c r="D40" s="36"/>
      <c r="E40" s="42"/>
      <c r="F40" s="28" t="s">
        <v>61</v>
      </c>
      <c r="G40" s="28"/>
      <c r="H40" s="28"/>
      <c r="I40" s="42"/>
      <c r="J40" s="28"/>
      <c r="K40" s="53" t="s">
        <v>56</v>
      </c>
      <c r="L40" s="61"/>
      <c r="M40" s="74">
        <f>IF(ISERROR($I40/$I39),"",$I40/$I39)</f>
      </c>
      <c r="N40" s="45" t="s">
        <v>63</v>
      </c>
      <c r="O40" s="77"/>
      <c r="P40" s="72"/>
      <c r="Q40" s="35"/>
      <c r="R40" s="29"/>
      <c r="S40" s="37"/>
      <c r="T40" s="62"/>
      <c r="U40" s="62"/>
      <c r="V40" s="62"/>
      <c r="W40" s="62"/>
      <c r="X40" s="62"/>
      <c r="Y40" s="62"/>
      <c r="Z40" s="62"/>
    </row>
    <row r="41" spans="1:34" ht="6" customHeight="1">
      <c r="A41" s="37"/>
      <c r="B41" s="27"/>
      <c r="C41" s="28"/>
      <c r="D41" s="36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9"/>
      <c r="S41" s="37"/>
      <c r="T41" s="62"/>
      <c r="U41" s="62"/>
      <c r="V41" s="62"/>
      <c r="W41" s="62"/>
      <c r="X41" s="62"/>
      <c r="Y41" s="62"/>
      <c r="Z41" s="62"/>
      <c r="AB41" s="64"/>
      <c r="AE41" s="64"/>
      <c r="AH41" s="64"/>
    </row>
    <row r="42" spans="1:49" ht="25.5">
      <c r="A42" s="37"/>
      <c r="B42" s="27"/>
      <c r="C42" s="28" t="s">
        <v>18</v>
      </c>
      <c r="D42" s="28" t="s">
        <v>14</v>
      </c>
      <c r="E42" s="28"/>
      <c r="F42" s="28"/>
      <c r="G42" s="28" t="s">
        <v>15</v>
      </c>
      <c r="H42" s="28"/>
      <c r="I42" s="28"/>
      <c r="J42" s="28" t="s">
        <v>16</v>
      </c>
      <c r="K42" s="28"/>
      <c r="L42" s="28"/>
      <c r="M42" s="30" t="s">
        <v>50</v>
      </c>
      <c r="N42" s="30" t="s">
        <v>51</v>
      </c>
      <c r="O42" s="30" t="s">
        <v>52</v>
      </c>
      <c r="P42" s="30"/>
      <c r="Q42" s="28" t="s">
        <v>17</v>
      </c>
      <c r="R42" s="29"/>
      <c r="S42" s="37"/>
      <c r="T42" s="62"/>
      <c r="U42" s="62"/>
      <c r="V42" s="62"/>
      <c r="W42" s="62"/>
      <c r="X42" s="62"/>
      <c r="Y42" s="62"/>
      <c r="Z42" s="62"/>
      <c r="AB42" s="64"/>
      <c r="AC42" s="65" t="s">
        <v>41</v>
      </c>
      <c r="AD42" s="65"/>
      <c r="AE42" s="65"/>
      <c r="AF42" s="65" t="s">
        <v>42</v>
      </c>
      <c r="AG42" s="65"/>
      <c r="AH42" s="65"/>
      <c r="AI42" s="65" t="s">
        <v>43</v>
      </c>
      <c r="AJ42" s="65"/>
      <c r="AK42" s="65"/>
      <c r="AL42" s="65" t="s">
        <v>44</v>
      </c>
      <c r="AM42" s="65"/>
      <c r="AN42" s="65"/>
      <c r="AO42" s="65" t="s">
        <v>45</v>
      </c>
      <c r="AP42" s="65"/>
      <c r="AQ42" s="65"/>
      <c r="AR42" s="65" t="s">
        <v>46</v>
      </c>
      <c r="AS42" s="65"/>
      <c r="AT42" s="65"/>
      <c r="AU42" s="65" t="s">
        <v>47</v>
      </c>
      <c r="AV42" s="65"/>
      <c r="AW42" s="65"/>
    </row>
    <row r="43" spans="1:49" ht="16.5" customHeight="1">
      <c r="A43" s="37"/>
      <c r="B43" s="27"/>
      <c r="C43" s="36">
        <v>3</v>
      </c>
      <c r="D43" s="28">
        <v>1</v>
      </c>
      <c r="E43" s="28"/>
      <c r="F43" s="28"/>
      <c r="G43" s="28">
        <v>1</v>
      </c>
      <c r="H43" s="28"/>
      <c r="I43" s="28"/>
      <c r="J43" s="28">
        <v>1</v>
      </c>
      <c r="K43" s="28"/>
      <c r="L43" s="28"/>
      <c r="M43" s="47"/>
      <c r="N43" s="66"/>
      <c r="O43" s="67"/>
      <c r="P43" s="28"/>
      <c r="Q43" s="39"/>
      <c r="R43" s="29"/>
      <c r="S43" s="37"/>
      <c r="T43" s="62"/>
      <c r="U43" s="62"/>
      <c r="V43" s="62"/>
      <c r="W43" s="62"/>
      <c r="X43" s="62"/>
      <c r="Y43" s="62"/>
      <c r="Z43" s="62"/>
      <c r="AC43" s="63">
        <f>IF(ISBLANK(VLOOKUP($AA$9,Tables!$J$2:$P$55,2,FALSE)),"",IF($C43=1,VLOOKUP($AA$9,Tables!$J$2:$P$55,2,FALSE),IF($C43=2,VLOOKUP($AA$9,Tables!$R$2:$X$55,2,FALSE),"")))</f>
      </c>
      <c r="AD43" s="63">
        <f>IF(ISBLANK(VLOOKUP($AA$10,Tables!$J$57:$P$65,2,FALSE)),"",IF($C43=1,VLOOKUP($AA$10,Tables!$J$57:$P$65,2,FALSE),IF($C43=2,VLOOKUP($AA$10,Tables!$J$57:$P$65,2,FALSE),"")))</f>
      </c>
      <c r="AE43" s="63">
        <f>IF(ISBLANK(VLOOKUP($AA$11,Tables!$J$67:$T$120,2,FALSE)),"",IF($C43=1,VLOOKUP($AA$11,Tables!$J$67:$T$120,2,FALSE),IF($C43=2,VLOOKUP($AA$11,Tables!$R$67:$X$120,2,FALSE),"")))</f>
      </c>
      <c r="AF43" s="63">
        <f>IF(ISBLANK(VLOOKUP($AA$9,Tables!$J$2:$P$55,2,FALSE)),"",IF($C45=1,VLOOKUP($AA$9,Tables!$J$2:$P$55,2,FALSE),IF($C45=2,VLOOKUP($AA$9,Tables!$R$2:$X$55,2,FALSE),"")))</f>
      </c>
      <c r="AG43" s="63">
        <f>IF(ISBLANK(VLOOKUP($AA$10,Tables!$J$57:$P$65,2,FALSE)),"",IF($C45=1,VLOOKUP($AA$10,Tables!$J$57:$P$65,2,FALSE),IF($C45=2,VLOOKUP($AA$10,Tables!$J$57:$P$65,2,FALSE),"")))</f>
      </c>
      <c r="AH43" s="63">
        <f>IF(ISBLANK(VLOOKUP($AA$11,Tables!$J$67:$T$120,2,FALSE)),"",IF($C45=1,VLOOKUP($AA$11,Tables!$J$67:$T$120,2,FALSE),IF($C45=2,VLOOKUP($AA$11,Tables!$R$67:$X$120,2,FALSE),"")))</f>
      </c>
      <c r="AI43" s="63">
        <f>IF(ISBLANK(VLOOKUP($AA$9,Tables!$J$2:$P$55,2,FALSE)),"",IF($C47=1,VLOOKUP($AA$9,Tables!$J$2:$P$55,2,FALSE),IF($C47=2,VLOOKUP($AA$9,Tables!$R$2:$X$55,2,FALSE),"")))</f>
      </c>
      <c r="AJ43" s="63">
        <f>IF(ISBLANK(VLOOKUP($AA$10,Tables!$J$57:$P$65,2,FALSE)),"",IF($C47=1,VLOOKUP($AA$10,Tables!$J$57:$P$65,2,FALSE),IF($C47=2,VLOOKUP($AA$10,Tables!$J$57:$P$65,2,FALSE),"")))</f>
      </c>
      <c r="AK43" s="63">
        <f>IF(ISBLANK(VLOOKUP($AA$11,Tables!$J$67:$T$120,2,FALSE)),"",IF($C47=1,VLOOKUP($AA$11,Tables!$J$67:$T$120,2,FALSE),IF($C47=2,VLOOKUP($AA$11,Tables!$R$67:$X$120,2,FALSE),"")))</f>
      </c>
      <c r="AL43" s="63">
        <f>IF(ISBLANK(VLOOKUP($AA$9,Tables!$J$2:$P$55,2,FALSE)),"",IF($C49=1,VLOOKUP($AA$9,Tables!$J$2:$P$55,2,FALSE),IF($C49=2,VLOOKUP($AA$9,Tables!$R$2:$X$55,2,FALSE),"")))</f>
      </c>
      <c r="AM43" s="63">
        <f>IF(ISBLANK(VLOOKUP($AA$10,Tables!$J$57:$P$65,2,FALSE)),"",IF($C49=1,VLOOKUP($AA$10,Tables!$J$57:$P$65,2,FALSE),IF($C49=2,VLOOKUP($AA$10,Tables!$J$57:$P$65,2,FALSE),"")))</f>
      </c>
      <c r="AN43" s="63">
        <f>IF(ISBLANK(VLOOKUP($AA$11,Tables!$J$67:$T$120,2,FALSE)),"",IF($C49=1,VLOOKUP($AA$11,Tables!$J$67:$T$120,2,FALSE),IF($C49=2,VLOOKUP($AA$11,Tables!$R$67:$X$120,2,FALSE),"")))</f>
      </c>
      <c r="AO43" s="63">
        <f>IF(ISBLANK(VLOOKUP($AA$9,Tables!$J$2:$P$55,2,FALSE)),"",IF($C51=1,VLOOKUP($AA$9,Tables!$J$2:$P$55,2,FALSE),IF($C51=2,VLOOKUP($AA$9,Tables!$R$2:$X$55,2,FALSE),"")))</f>
      </c>
      <c r="AP43" s="63">
        <f>IF(ISBLANK(VLOOKUP($AA$10,Tables!$J$57:$P$65,2,FALSE)),"",IF($C51=1,VLOOKUP($AA$10,Tables!$J$57:$P$65,2,FALSE),IF($C51=2,VLOOKUP($AA$10,Tables!$J$57:$P$65,2,FALSE),"")))</f>
      </c>
      <c r="AQ43" s="63">
        <f>IF(ISBLANK(VLOOKUP($AA$11,Tables!$J$67:$T$120,2,FALSE)),"",IF($C51=1,VLOOKUP($AA$11,Tables!$J$67:$T$120,2,FALSE),IF($C51=2,VLOOKUP($AA$11,Tables!$R$67:$X$120,2,FALSE),"")))</f>
      </c>
      <c r="AR43" s="63">
        <f>IF(ISBLANK(VLOOKUP($AA$9,Tables!$J$2:$P$55,2,FALSE)),"",IF($C53=1,VLOOKUP($AA$9,Tables!$J$2:$P$55,2,FALSE),IF($C53=2,VLOOKUP($AA$9,Tables!$R$2:$X$55,2,FALSE),"")))</f>
      </c>
      <c r="AS43" s="63">
        <f>IF(ISBLANK(VLOOKUP($AA$10,Tables!$J$57:$P$65,2,FALSE)),"",IF($C53=1,VLOOKUP($AA$10,Tables!$J$57:$P$65,2,FALSE),IF($C53=2,VLOOKUP($AA$10,Tables!$J$57:$P$65,2,FALSE),"")))</f>
      </c>
      <c r="AT43" s="63">
        <f>IF(ISBLANK(VLOOKUP($AA$11,Tables!$J$67:$T$120,2,FALSE)),"",IF($C53=1,VLOOKUP($AA$11,Tables!$J$67:$T$120,2,FALSE),IF($C53=2,VLOOKUP($AA$11,Tables!$R$67:$X$120,2,FALSE),"")))</f>
      </c>
      <c r="AU43" s="63">
        <f>IF(ISBLANK(VLOOKUP($AA$9,Tables!$J$2:$P$55,2,FALSE)),"",IF($C55=1,VLOOKUP($AA$9,Tables!$J$2:$P$55,2,FALSE),IF($C55=2,VLOOKUP($AA$9,Tables!$R$2:$X$55,2,FALSE),"")))</f>
      </c>
      <c r="AV43" s="63">
        <f>IF(ISBLANK(VLOOKUP($AA$10,Tables!$J$57:$P$65,2,FALSE)),"",IF($C55=1,VLOOKUP($AA$10,Tables!$J$57:$P$65,2,FALSE),IF($C55=2,VLOOKUP($AA$10,Tables!$J$57:$P$65,2,FALSE),"")))</f>
      </c>
      <c r="AW43" s="63">
        <f>IF(ISBLANK(VLOOKUP($AA$11,Tables!$J$67:$T$120,2,FALSE)),"",IF($C55=1,VLOOKUP($AA$11,Tables!$J$67:$T$120,2,FALSE),IF($C55=2,VLOOKUP($AA$11,Tables!$R$67:$X$120,2,FALSE),"")))</f>
      </c>
    </row>
    <row r="44" spans="1:49" ht="16.5" customHeight="1">
      <c r="A44" s="37"/>
      <c r="B44" s="27"/>
      <c r="C44" s="36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40"/>
      <c r="R44" s="29"/>
      <c r="S44" s="37"/>
      <c r="T44" s="62"/>
      <c r="U44" s="62"/>
      <c r="V44" s="62"/>
      <c r="W44" s="62"/>
      <c r="X44" s="62"/>
      <c r="Y44" s="62"/>
      <c r="Z44" s="62"/>
      <c r="AC44" s="63">
        <f>IF(ISBLANK(VLOOKUP($AA$9,Tables!$J$2:$P$55,3,FALSE)),"",IF($C43=1,VLOOKUP($AA$9,Tables!$J$2:$P$55,3,FALSE),IF($C43=2,VLOOKUP($AA$9,Tables!$R$2:$X$55,3,FALSE),"")))</f>
      </c>
      <c r="AD44" s="63">
        <f>IF(ISBLANK(VLOOKUP($AA$10,Tables!$J$57:$P$65,3,FALSE)),"",IF($C43=1,VLOOKUP($AA$10,Tables!$J$57:$P$65,3,FALSE),IF($C43=2,VLOOKUP($AA$10,Tables!$J$57:$P$65,3,FALSE),"")))</f>
      </c>
      <c r="AE44" s="63">
        <f>IF(ISBLANK(VLOOKUP($AA$11,Tables!$J$67:$T$120,3,FALSE)),"",IF($C43=1,VLOOKUP($AA$11,Tables!$J$67:$T$120,3,FALSE),IF($C43=2,VLOOKUP($AA$11,Tables!$R$67:$X$120,3,FALSE),"")))</f>
      </c>
      <c r="AF44" s="63">
        <f>IF(ISBLANK(VLOOKUP($AA$9,Tables!$J$2:$P$55,3,FALSE)),"",IF($C45=1,VLOOKUP($AA$9,Tables!$J$2:$P$55,3,FALSE),IF($C45=2,VLOOKUP($AA$9,Tables!$R$2:$X$55,3,FALSE),"")))</f>
      </c>
      <c r="AG44" s="63">
        <f>IF(ISBLANK(VLOOKUP($AA$10,Tables!$J$57:$P$65,3,FALSE)),"",IF($C45=1,VLOOKUP($AA$10,Tables!$J$57:$P$65,3,FALSE),IF($C45=2,VLOOKUP($AA$10,Tables!$J$57:$P$65,3,FALSE),"")))</f>
      </c>
      <c r="AH44" s="63">
        <f>IF(ISBLANK(VLOOKUP($AA$11,Tables!$J$67:$T$120,3,FALSE)),"",IF($C45=1,VLOOKUP($AA$11,Tables!$J$67:$T$120,3,FALSE),IF($C45=2,VLOOKUP($AA$11,Tables!$R$67:$X$120,3,FALSE),"")))</f>
      </c>
      <c r="AI44" s="63">
        <f>IF(ISBLANK(VLOOKUP($AA$9,Tables!$J$2:$P$55,3,FALSE)),"",IF($C47=1,VLOOKUP($AA$9,Tables!$J$2:$P$55,3,FALSE),IF($C47=2,VLOOKUP($AA$9,Tables!$R$2:$X$55,3,FALSE),"")))</f>
      </c>
      <c r="AJ44" s="63">
        <f>IF(ISBLANK(VLOOKUP($AA$10,Tables!$J$57:$P$65,3,FALSE)),"",IF($C47=1,VLOOKUP($AA$10,Tables!$J$57:$P$65,3,FALSE),IF($C47=2,VLOOKUP($AA$10,Tables!$J$57:$P$65,3,FALSE),"")))</f>
      </c>
      <c r="AK44" s="63">
        <f>IF(ISBLANK(VLOOKUP($AA$11,Tables!$J$67:$T$120,3,FALSE)),"",IF($C47=1,VLOOKUP($AA$11,Tables!$J$67:$T$120,3,FALSE),IF($C47=2,VLOOKUP($AA$11,Tables!$R$67:$X$120,3,FALSE),"")))</f>
      </c>
      <c r="AL44" s="63">
        <f>IF(ISBLANK(VLOOKUP($AA$9,Tables!$J$2:$P$55,3,FALSE)),"",IF($C49=1,VLOOKUP($AA$9,Tables!$J$2:$P$55,3,FALSE),IF($C49=2,VLOOKUP($AA$9,Tables!$R$2:$X$55,3,FALSE),"")))</f>
      </c>
      <c r="AM44" s="63">
        <f>IF(ISBLANK(VLOOKUP($AA$10,Tables!$J$57:$P$65,3,FALSE)),"",IF($C49=1,VLOOKUP($AA$10,Tables!$J$57:$P$65,3,FALSE),IF($C49=2,VLOOKUP($AA$10,Tables!$J$57:$P$65,3,FALSE),"")))</f>
      </c>
      <c r="AN44" s="63">
        <f>IF(ISBLANK(VLOOKUP($AA$11,Tables!$J$67:$T$120,3,FALSE)),"",IF($C49=1,VLOOKUP($AA$11,Tables!$J$67:$T$120,3,FALSE),IF($C49=2,VLOOKUP($AA$11,Tables!$R$67:$X$120,3,FALSE),"")))</f>
      </c>
      <c r="AO44" s="63">
        <f>IF(ISBLANK(VLOOKUP($AA$9,Tables!$J$2:$P$55,3,FALSE)),"",IF($C51=1,VLOOKUP($AA$9,Tables!$J$2:$P$55,3,FALSE),IF($C51=2,VLOOKUP($AA$9,Tables!$R$2:$X$55,3,FALSE),"")))</f>
      </c>
      <c r="AP44" s="63">
        <f>IF(ISBLANK(VLOOKUP($AA$10,Tables!$J$57:$P$65,3,FALSE)),"",IF($C51=1,VLOOKUP($AA$10,Tables!$J$57:$P$65,3,FALSE),IF($C51=2,VLOOKUP($AA$10,Tables!$J$57:$P$65,3,FALSE),"")))</f>
      </c>
      <c r="AQ44" s="63">
        <f>IF(ISBLANK(VLOOKUP($AA$11,Tables!$J$67:$T$120,3,FALSE)),"",IF($C51=1,VLOOKUP($AA$11,Tables!$J$67:$T$120,3,FALSE),IF($C51=2,VLOOKUP($AA$11,Tables!$R$67:$X$120,3,FALSE),"")))</f>
      </c>
      <c r="AR44" s="63">
        <f>IF(ISBLANK(VLOOKUP($AA$9,Tables!$J$2:$P$55,3,FALSE)),"",IF($C53=1,VLOOKUP($AA$9,Tables!$J$2:$P$55,3,FALSE),IF($C53=2,VLOOKUP($AA$9,Tables!$R$2:$X$55,3,FALSE),"")))</f>
      </c>
      <c r="AS44" s="63">
        <f>IF(ISBLANK(VLOOKUP($AA$10,Tables!$J$57:$P$65,3,FALSE)),"",IF($C53=1,VLOOKUP($AA$10,Tables!$J$57:$P$65,3,FALSE),IF($C53=2,VLOOKUP($AA$10,Tables!$J$57:$P$65,3,FALSE),"")))</f>
      </c>
      <c r="AT44" s="63">
        <f>IF(ISBLANK(VLOOKUP($AA$11,Tables!$J$67:$T$120,3,FALSE)),"",IF($C53=1,VLOOKUP($AA$11,Tables!$J$67:$T$120,3,FALSE),IF($C53=2,VLOOKUP($AA$11,Tables!$R$67:$X$120,3,FALSE),"")))</f>
      </c>
      <c r="AU44" s="63">
        <f>IF(ISBLANK(VLOOKUP($AA$9,Tables!$J$2:$P$55,3,FALSE)),"",IF($C55=1,VLOOKUP($AA$9,Tables!$J$2:$P$55,3,FALSE),IF($C55=2,VLOOKUP($AA$9,Tables!$R$2:$X$55,3,FALSE),"")))</f>
      </c>
      <c r="AV44" s="63">
        <f>IF(ISBLANK(VLOOKUP($AA$10,Tables!$J$57:$P$65,3,FALSE)),"",IF($C55=1,VLOOKUP($AA$10,Tables!$J$57:$P$65,3,FALSE),IF($C55=2,VLOOKUP($AA$10,Tables!$J$57:$P$65,3,FALSE),"")))</f>
      </c>
      <c r="AW44" s="63">
        <f>IF(ISBLANK(VLOOKUP($AA$11,Tables!$J$67:$T$120,3,FALSE)),"",IF($C55=1,VLOOKUP($AA$11,Tables!$J$67:$T$120,3,FALSE),IF($C55=2,VLOOKUP($AA$11,Tables!$R$67:$X$120,3,FALSE),"")))</f>
      </c>
    </row>
    <row r="45" spans="1:49" ht="17.25" customHeight="1">
      <c r="A45" s="37"/>
      <c r="B45" s="27"/>
      <c r="C45" s="36">
        <v>3</v>
      </c>
      <c r="D45" s="28">
        <v>1</v>
      </c>
      <c r="E45" s="28"/>
      <c r="F45" s="28"/>
      <c r="G45" s="28">
        <v>1</v>
      </c>
      <c r="H45" s="28"/>
      <c r="I45" s="28"/>
      <c r="J45" s="28">
        <v>1</v>
      </c>
      <c r="K45" s="28"/>
      <c r="L45" s="28"/>
      <c r="M45" s="47"/>
      <c r="N45" s="66"/>
      <c r="O45" s="67"/>
      <c r="P45" s="28"/>
      <c r="Q45" s="40"/>
      <c r="R45" s="29"/>
      <c r="S45" s="37"/>
      <c r="T45" s="62"/>
      <c r="U45" s="62"/>
      <c r="V45" s="62"/>
      <c r="W45" s="62"/>
      <c r="X45" s="62"/>
      <c r="Y45" s="62"/>
      <c r="Z45" s="62"/>
      <c r="AC45" s="63">
        <f>IF(ISBLANK(VLOOKUP($AA$9,Tables!$J$2:$P$55,4,FALSE)),"",IF($C43=1,VLOOKUP($AA$9,Tables!$J$2:$P$55,4,FALSE),IF($C43=2,VLOOKUP($AA$9,Tables!$R$2:$X$55,4,FALSE),"")))</f>
      </c>
      <c r="AD45" s="63">
        <f>IF(ISBLANK(VLOOKUP($AA$10,Tables!$J$57:$P$65,4,FALSE)),"",IF($C43=1,VLOOKUP($AA$10,Tables!$J$57:$P$65,4,FALSE),IF($C43=2,VLOOKUP($AA$10,Tables!$J$57:$P$65,4,FALSE),"")))</f>
      </c>
      <c r="AE45" s="63">
        <f>IF(ISBLANK(VLOOKUP($AA$11,Tables!$J$67:$T$120,4,FALSE)),"",IF($C43=1,VLOOKUP($AA$11,Tables!$J$67:$T$120,4,FALSE),IF($C43=2,VLOOKUP($AA$11,Tables!$R$67:$X$120,4,FALSE),"")))</f>
      </c>
      <c r="AF45" s="63">
        <f>IF(ISBLANK(VLOOKUP($AA$9,Tables!$J$2:$P$55,4,FALSE)),"",IF($C45=1,VLOOKUP($AA$9,Tables!$J$2:$P$55,4,FALSE),IF($C45=2,VLOOKUP($AA$9,Tables!$R$2:$X$55,4,FALSE),"")))</f>
      </c>
      <c r="AG45" s="63">
        <f>IF(ISBLANK(VLOOKUP($AA$10,Tables!$J$57:$P$65,4,FALSE)),"",IF($C45=1,VLOOKUP($AA$10,Tables!$J$57:$P$65,4,FALSE),IF($C45=2,VLOOKUP($AA$10,Tables!$J$57:$P$65,4,FALSE),"")))</f>
      </c>
      <c r="AH45" s="63">
        <f>IF(ISBLANK(VLOOKUP($AA$11,Tables!$J$67:$T$120,4,FALSE)),"",IF($C45=1,VLOOKUP($AA$11,Tables!$J$67:$T$120,4,FALSE),IF($C45=2,VLOOKUP($AA$11,Tables!$R$67:$X$120,4,FALSE),"")))</f>
      </c>
      <c r="AI45" s="63">
        <f>IF(ISBLANK(VLOOKUP($AA$9,Tables!$J$2:$P$55,4,FALSE)),"",IF($C47=1,VLOOKUP($AA$9,Tables!$J$2:$P$55,4,FALSE),IF($C47=2,VLOOKUP($AA$9,Tables!$R$2:$X$55,4,FALSE),"")))</f>
      </c>
      <c r="AJ45" s="63">
        <f>IF(ISBLANK(VLOOKUP($AA$10,Tables!$J$57:$P$65,4,FALSE)),"",IF($C47=1,VLOOKUP($AA$10,Tables!$J$57:$P$65,4,FALSE),IF($C47=2,VLOOKUP($AA$10,Tables!$J$57:$P$65,4,FALSE),"")))</f>
      </c>
      <c r="AK45" s="63">
        <f>IF(ISBLANK(VLOOKUP($AA$11,Tables!$J$67:$T$120,4,FALSE)),"",IF($C47=1,VLOOKUP($AA$11,Tables!$J$67:$T$120,4,FALSE),IF($C47=2,VLOOKUP($AA$11,Tables!$R$67:$X$120,4,FALSE),"")))</f>
      </c>
      <c r="AL45" s="63">
        <f>IF(ISBLANK(VLOOKUP($AA$9,Tables!$J$2:$P$55,4,FALSE)),"",IF($C49=1,VLOOKUP($AA$9,Tables!$J$2:$P$55,4,FALSE),IF($C49=2,VLOOKUP($AA$9,Tables!$R$2:$X$55,4,FALSE),"")))</f>
      </c>
      <c r="AM45" s="63">
        <f>IF(ISBLANK(VLOOKUP($AA$10,Tables!$J$57:$P$65,4,FALSE)),"",IF($C49=1,VLOOKUP($AA$10,Tables!$J$57:$P$65,4,FALSE),IF($C49=2,VLOOKUP($AA$10,Tables!$J$57:$P$65,4,FALSE),"")))</f>
      </c>
      <c r="AN45" s="63">
        <f>IF(ISBLANK(VLOOKUP($AA$11,Tables!$J$67:$T$120,4,FALSE)),"",IF($C49=1,VLOOKUP($AA$11,Tables!$J$67:$T$120,4,FALSE),IF($C49=2,VLOOKUP($AA$11,Tables!$R$67:$X$120,4,FALSE),"")))</f>
      </c>
      <c r="AO45" s="63">
        <f>IF(ISBLANK(VLOOKUP($AA$9,Tables!$J$2:$P$55,4,FALSE)),"",IF($C51=1,VLOOKUP($AA$9,Tables!$J$2:$P$55,4,FALSE),IF($C51=2,VLOOKUP($AA$9,Tables!$R$2:$X$55,4,FALSE),"")))</f>
      </c>
      <c r="AP45" s="63">
        <f>IF(ISBLANK(VLOOKUP($AA$10,Tables!$J$57:$P$65,4,FALSE)),"",IF($C51=1,VLOOKUP($AA$10,Tables!$J$57:$P$65,4,FALSE),IF($C51=2,VLOOKUP($AA$10,Tables!$J$57:$P$65,4,FALSE),"")))</f>
      </c>
      <c r="AQ45" s="63">
        <f>IF(ISBLANK(VLOOKUP($AA$11,Tables!$J$67:$T$120,4,FALSE)),"",IF($C51=1,VLOOKUP($AA$11,Tables!$J$67:$T$120,4,FALSE),IF($C51=2,VLOOKUP($AA$11,Tables!$R$67:$X$120,4,FALSE),"")))</f>
      </c>
      <c r="AR45" s="63">
        <f>IF(ISBLANK(VLOOKUP($AA$9,Tables!$J$2:$P$55,4,FALSE)),"",IF($C53=1,VLOOKUP($AA$9,Tables!$J$2:$P$55,4,FALSE),IF($C53=2,VLOOKUP($AA$9,Tables!$R$2:$X$55,4,FALSE),"")))</f>
      </c>
      <c r="AS45" s="63">
        <f>IF(ISBLANK(VLOOKUP($AA$10,Tables!$J$57:$P$65,4,FALSE)),"",IF($C53=1,VLOOKUP($AA$10,Tables!$J$57:$P$65,4,FALSE),IF($C53=2,VLOOKUP($AA$10,Tables!$J$57:$P$65,4,FALSE),"")))</f>
      </c>
      <c r="AT45" s="63">
        <f>IF(ISBLANK(VLOOKUP($AA$11,Tables!$J$67:$T$120,4,FALSE)),"",IF($C53=1,VLOOKUP($AA$11,Tables!$J$67:$T$120,4,FALSE),IF($C53=2,VLOOKUP($AA$11,Tables!$R$67:$X$120,4,FALSE),"")))</f>
      </c>
      <c r="AU45" s="63">
        <f>IF(ISBLANK(VLOOKUP($AA$9,Tables!$J$2:$P$55,4,FALSE)),"",IF($C55=1,VLOOKUP($AA$9,Tables!$J$2:$P$55,4,FALSE),IF($C55=2,VLOOKUP($AA$9,Tables!$R$2:$X$55,4,FALSE),"")))</f>
      </c>
      <c r="AV45" s="63">
        <f>IF(ISBLANK(VLOOKUP($AA$10,Tables!$J$57:$P$65,4,FALSE)),"",IF($C55=1,VLOOKUP($AA$10,Tables!$J$57:$P$65,4,FALSE),IF($C55=2,VLOOKUP($AA$10,Tables!$J$57:$P$65,4,FALSE),"")))</f>
      </c>
      <c r="AW45" s="63">
        <f>IF(ISBLANK(VLOOKUP($AA$11,Tables!$J$67:$T$120,4,FALSE)),"",IF($C55=1,VLOOKUP($AA$11,Tables!$J$67:$T$120,4,FALSE),IF($C55=2,VLOOKUP($AA$11,Tables!$R$67:$X$120,4,FALSE),"")))</f>
      </c>
    </row>
    <row r="46" spans="1:49" ht="17.25" customHeight="1">
      <c r="A46" s="37"/>
      <c r="B46" s="27"/>
      <c r="C46" s="36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40"/>
      <c r="R46" s="29"/>
      <c r="S46" s="37"/>
      <c r="T46" s="62"/>
      <c r="U46" s="62"/>
      <c r="V46" s="62"/>
      <c r="W46" s="62"/>
      <c r="X46" s="62"/>
      <c r="Y46" s="62"/>
      <c r="Z46" s="62"/>
      <c r="AC46" s="63">
        <f>IF(ISBLANK(VLOOKUP($AA$9,Tables!$J$2:$P$55,5,FALSE)),"",IF($C43=1,VLOOKUP($AA$9,Tables!$J$2:$P$55,5,FALSE),IF($C43=2,VLOOKUP($AA$9,Tables!$R$2:$X$55,5,FALSE),"")))</f>
      </c>
      <c r="AE46" s="63">
        <f>IF(ISBLANK(VLOOKUP($AA$11,Tables!$J$67:$T$120,5,FALSE)),"",IF($C43=1,VLOOKUP($AA$11,Tables!$J$67:$T$120,5,FALSE),IF($C43=2,VLOOKUP($AA$11,Tables!$R$67:$X$120,5,FALSE),"")))</f>
      </c>
      <c r="AF46" s="63">
        <f>IF(ISBLANK(VLOOKUP($AA$9,Tables!$J$2:$P$55,5,FALSE)),"",IF($C45=1,VLOOKUP($AA$9,Tables!$J$2:$P$55,5,FALSE),IF($C45=2,VLOOKUP($AA$9,Tables!$R$2:$X$55,5,FALSE),"")))</f>
      </c>
      <c r="AH46" s="63">
        <f>IF(ISBLANK(VLOOKUP($AA$11,Tables!$J$67:$T$120,5,FALSE)),"",IF($C45=1,VLOOKUP($AA$11,Tables!$J$67:$T$120,5,FALSE),IF($C45=2,VLOOKUP($AA$11,Tables!$R$67:$X$120,5,FALSE),"")))</f>
      </c>
      <c r="AI46" s="63">
        <f>IF(ISBLANK(VLOOKUP($AA$9,Tables!$J$2:$P$55,5,FALSE)),"",IF($C47=1,VLOOKUP($AA$9,Tables!$J$2:$P$55,5,FALSE),IF($C47=2,VLOOKUP($AA$9,Tables!$R$2:$X$55,5,FALSE),"")))</f>
      </c>
      <c r="AK46" s="63">
        <f>IF(ISBLANK(VLOOKUP($AA$11,Tables!$J$67:$T$120,5,FALSE)),"",IF($C47=1,VLOOKUP($AA$11,Tables!$J$67:$T$120,5,FALSE),IF($C47=2,VLOOKUP($AA$11,Tables!$R$67:$X$120,5,FALSE),"")))</f>
      </c>
      <c r="AL46" s="63">
        <f>IF(ISBLANK(VLOOKUP($AA$9,Tables!$J$2:$P$55,5,FALSE)),"",IF($C49=1,VLOOKUP($AA$9,Tables!$J$2:$P$55,5,FALSE),IF($C49=2,VLOOKUP($AA$9,Tables!$R$2:$X$55,5,FALSE),"")))</f>
      </c>
      <c r="AN46" s="63">
        <f>IF(ISBLANK(VLOOKUP($AA$11,Tables!$J$67:$T$120,5,FALSE)),"",IF($C49=1,VLOOKUP($AA$11,Tables!$J$67:$T$120,5,FALSE),IF($C49=2,VLOOKUP($AA$11,Tables!$R$67:$X$120,5,FALSE),"")))</f>
      </c>
      <c r="AO46" s="63">
        <f>IF(ISBLANK(VLOOKUP($AA$9,Tables!$J$2:$P$55,5,FALSE)),"",IF($C51=1,VLOOKUP($AA$9,Tables!$J$2:$P$55,5,FALSE),IF($C51=2,VLOOKUP($AA$9,Tables!$R$2:$X$55,5,FALSE),"")))</f>
      </c>
      <c r="AQ46" s="63">
        <f>IF(ISBLANK(VLOOKUP($AA$11,Tables!$J$67:$T$120,5,FALSE)),"",IF($C51=1,VLOOKUP($AA$11,Tables!$J$67:$T$120,5,FALSE),IF($C51=2,VLOOKUP($AA$11,Tables!$R$67:$X$120,5,FALSE),"")))</f>
      </c>
      <c r="AR46" s="63">
        <f>IF(ISBLANK(VLOOKUP($AA$9,Tables!$J$2:$P$55,5,FALSE)),"",IF($C53=1,VLOOKUP($AA$9,Tables!$J$2:$P$55,5,FALSE),IF($C53=2,VLOOKUP($AA$9,Tables!$R$2:$X$55,5,FALSE),"")))</f>
      </c>
      <c r="AT46" s="63">
        <f>IF(ISBLANK(VLOOKUP($AA$11,Tables!$J$67:$T$120,5,FALSE)),"",IF($C53=1,VLOOKUP($AA$11,Tables!$J$67:$T$120,5,FALSE),IF($C53=2,VLOOKUP($AA$11,Tables!$R$67:$X$120,5,FALSE),"")))</f>
      </c>
      <c r="AU46" s="63">
        <f>IF(ISBLANK(VLOOKUP($AA$9,Tables!$J$2:$P$55,5,FALSE)),"",IF($C55=1,VLOOKUP($AA$9,Tables!$J$2:$P$55,5,FALSE),IF($C55=2,VLOOKUP($AA$9,Tables!$R$2:$X$55,5,FALSE),"")))</f>
      </c>
      <c r="AW46" s="63">
        <f>IF(ISBLANK(VLOOKUP($AA$11,Tables!$J$67:$T$120,5,FALSE)),"",IF($C55=1,VLOOKUP($AA$11,Tables!$J$67:$T$120,5,FALSE),IF($C55=2,VLOOKUP($AA$11,Tables!$R$67:$X$120,5,FALSE),"")))</f>
      </c>
    </row>
    <row r="47" spans="1:49" ht="17.25" customHeight="1">
      <c r="A47" s="37"/>
      <c r="B47" s="27"/>
      <c r="C47" s="36">
        <v>3</v>
      </c>
      <c r="D47" s="28">
        <v>1</v>
      </c>
      <c r="E47" s="28"/>
      <c r="F47" s="28"/>
      <c r="G47" s="28">
        <v>1</v>
      </c>
      <c r="H47" s="28"/>
      <c r="I47" s="28"/>
      <c r="J47" s="28">
        <v>1</v>
      </c>
      <c r="K47" s="28"/>
      <c r="L47" s="28"/>
      <c r="M47" s="47"/>
      <c r="N47" s="66"/>
      <c r="O47" s="67"/>
      <c r="P47" s="28"/>
      <c r="Q47" s="40"/>
      <c r="R47" s="29"/>
      <c r="S47" s="37"/>
      <c r="T47" s="62"/>
      <c r="U47" s="62"/>
      <c r="V47" s="62"/>
      <c r="W47" s="62"/>
      <c r="X47" s="62"/>
      <c r="Y47" s="62"/>
      <c r="Z47" s="62"/>
      <c r="AC47" s="63">
        <f>IF(ISBLANK(VLOOKUP($AA$9,Tables!$J$2:$P$55,6,FALSE)),"",IF($C43=1,VLOOKUP($AA$9,Tables!$J$2:$P$55,6,FALSE),IF($C43=2,VLOOKUP($AA$9,Tables!$R$2:$X$55,6,FALSE),"")))</f>
      </c>
      <c r="AE47" s="63">
        <f>IF(ISBLANK(VLOOKUP($AA$11,Tables!$J$67:$T$120,6,FALSE)),"",IF($C43=1,VLOOKUP($AA$11,Tables!$J$67:$T$120,6,FALSE),IF($C43=2,VLOOKUP($AA$11,Tables!$R$67:$X$120,6,FALSE),"")))</f>
      </c>
      <c r="AF47" s="63">
        <f>IF(ISBLANK(VLOOKUP($AA$9,Tables!$J$2:$P$55,6,FALSE)),"",IF($C45=1,VLOOKUP($AA$9,Tables!$J$2:$P$55,6,FALSE),IF($C45=2,VLOOKUP($AA$9,Tables!$R$2:$X$55,6,FALSE),"")))</f>
      </c>
      <c r="AH47" s="63">
        <f>IF(ISBLANK(VLOOKUP($AA$11,Tables!$J$67:$T$120,6,FALSE)),"",IF($C45=1,VLOOKUP($AA$11,Tables!$J$67:$T$120,6,FALSE),IF($C45=2,VLOOKUP($AA$11,Tables!$R$67:$X$120,6,FALSE),"")))</f>
      </c>
      <c r="AI47" s="63">
        <f>IF(ISBLANK(VLOOKUP($AA$9,Tables!$J$2:$P$55,6,FALSE)),"",IF($C47=1,VLOOKUP($AA$9,Tables!$J$2:$P$55,6,FALSE),IF($C47=2,VLOOKUP($AA$9,Tables!$R$2:$X$55,6,FALSE),"")))</f>
      </c>
      <c r="AK47" s="63">
        <f>IF(ISBLANK(VLOOKUP($AA$11,Tables!$J$67:$T$120,6,FALSE)),"",IF($C47=1,VLOOKUP($AA$11,Tables!$J$67:$T$120,6,FALSE),IF($C47=2,VLOOKUP($AA$11,Tables!$R$67:$X$120,6,FALSE),"")))</f>
      </c>
      <c r="AL47" s="63">
        <f>IF(ISBLANK(VLOOKUP($AA$9,Tables!$J$2:$P$55,6,FALSE)),"",IF($C49=1,VLOOKUP($AA$9,Tables!$J$2:$P$55,6,FALSE),IF($C49=2,VLOOKUP($AA$9,Tables!$R$2:$X$55,6,FALSE),"")))</f>
      </c>
      <c r="AN47" s="63">
        <f>IF(ISBLANK(VLOOKUP($AA$11,Tables!$J$67:$T$120,6,FALSE)),"",IF($C49=1,VLOOKUP($AA$11,Tables!$J$67:$T$120,6,FALSE),IF($C49=2,VLOOKUP($AA$11,Tables!$R$67:$X$120,6,FALSE),"")))</f>
      </c>
      <c r="AO47" s="63">
        <f>IF(ISBLANK(VLOOKUP($AA$9,Tables!$J$2:$P$55,6,FALSE)),"",IF($C51=1,VLOOKUP($AA$9,Tables!$J$2:$P$55,6,FALSE),IF($C51=2,VLOOKUP($AA$9,Tables!$R$2:$X$55,6,FALSE),"")))</f>
      </c>
      <c r="AQ47" s="63">
        <f>IF(ISBLANK(VLOOKUP($AA$11,Tables!$J$67:$T$120,6,FALSE)),"",IF($C51=1,VLOOKUP($AA$11,Tables!$J$67:$T$120,6,FALSE),IF($C51=2,VLOOKUP($AA$11,Tables!$R$67:$X$120,6,FALSE),"")))</f>
      </c>
      <c r="AR47" s="63">
        <f>IF(ISBLANK(VLOOKUP($AA$9,Tables!$J$2:$P$55,6,FALSE)),"",IF($C53=1,VLOOKUP($AA$9,Tables!$J$2:$P$55,6,FALSE),IF($C53=2,VLOOKUP($AA$9,Tables!$R$2:$X$55,6,FALSE),"")))</f>
      </c>
      <c r="AT47" s="63">
        <f>IF(ISBLANK(VLOOKUP($AA$11,Tables!$J$67:$T$120,6,FALSE)),"",IF($C53=1,VLOOKUP($AA$11,Tables!$J$67:$T$120,6,FALSE),IF($C53=2,VLOOKUP($AA$11,Tables!$R$67:$X$120,6,FALSE),"")))</f>
      </c>
      <c r="AU47" s="63">
        <f>IF(ISBLANK(VLOOKUP($AA$9,Tables!$J$2:$P$55,6,FALSE)),"",IF($C55=1,VLOOKUP($AA$9,Tables!$J$2:$P$55,6,FALSE),IF($C55=2,VLOOKUP($AA$9,Tables!$R$2:$X$55,6,FALSE),"")))</f>
      </c>
      <c r="AW47" s="63">
        <f>IF(ISBLANK(VLOOKUP($AA$11,Tables!$J$67:$T$120,6,FALSE)),"",IF($C55=1,VLOOKUP($AA$11,Tables!$J$67:$T$120,6,FALSE),IF($C55=2,VLOOKUP($AA$11,Tables!$R$67:$X$120,6,FALSE),"")))</f>
      </c>
    </row>
    <row r="48" spans="1:49" ht="17.25" customHeight="1">
      <c r="A48" s="37"/>
      <c r="B48" s="27"/>
      <c r="C48" s="36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40"/>
      <c r="R48" s="29"/>
      <c r="S48" s="37"/>
      <c r="T48" s="62"/>
      <c r="U48" s="62"/>
      <c r="V48" s="62"/>
      <c r="W48" s="62"/>
      <c r="X48" s="62"/>
      <c r="Y48" s="62"/>
      <c r="Z48" s="62"/>
      <c r="AC48" s="63">
        <f>IF(ISBLANK(VLOOKUP($AA$9,Tables!$J$2:$P$55,7,FALSE)),"",IF($C43=1,VLOOKUP($AA$9,Tables!$J$2:$P$55,7,FALSE),IF($C43=2,VLOOKUP($AA$9,Tables!$R$2:$X$55,7,FALSE),"")))</f>
      </c>
      <c r="AE48" s="63">
        <f>IF(ISBLANK(VLOOKUP($AA$11,Tables!$J$67:$T$120,7,FALSE)),"",IF($C43=1,VLOOKUP($AA$11,Tables!$J$67:$T$120,7,FALSE),IF($C43=2,VLOOKUP($AA$11,Tables!$R$67:$X$120,7,FALSE),"")))</f>
      </c>
      <c r="AF48" s="63">
        <f>IF(ISBLANK(VLOOKUP($AA$9,Tables!$J$2:$P$55,7,FALSE)),"",IF($C45=1,VLOOKUP($AA$9,Tables!$J$2:$P$55,7,FALSE),IF($C45=2,VLOOKUP($AA$9,Tables!$R$2:$X$55,7,FALSE),"")))</f>
      </c>
      <c r="AH48" s="63">
        <f>IF(ISBLANK(VLOOKUP($AA$11,Tables!$J$67:$T$120,7,FALSE)),"",IF($C45=1,VLOOKUP($AA$11,Tables!$J$67:$T$120,7,FALSE),IF($C45=2,VLOOKUP($AA$11,Tables!$R$67:$X$120,7,FALSE),"")))</f>
      </c>
      <c r="AI48" s="63">
        <f>IF(ISBLANK(VLOOKUP($AA$9,Tables!$J$2:$P$55,7,FALSE)),"",IF($C47=1,VLOOKUP($AA$9,Tables!$J$2:$P$55,7,FALSE),IF($C47=2,VLOOKUP($AA$9,Tables!$R$2:$X$55,7,FALSE),"")))</f>
      </c>
      <c r="AK48" s="63">
        <f>IF(ISBLANK(VLOOKUP($AA$11,Tables!$J$67:$T$120,7,FALSE)),"",IF($C47=1,VLOOKUP($AA$11,Tables!$J$67:$T$120,7,FALSE),IF($C47=2,VLOOKUP($AA$11,Tables!$R$67:$X$120,7,FALSE),"")))</f>
      </c>
      <c r="AL48" s="63">
        <f>IF(ISBLANK(VLOOKUP($AA$9,Tables!$J$2:$P$55,7,FALSE)),"",IF($C49=1,VLOOKUP($AA$9,Tables!$J$2:$P$55,7,FALSE),IF($C49=2,VLOOKUP($AA$9,Tables!$R$2:$X$55,7,FALSE),"")))</f>
      </c>
      <c r="AN48" s="63">
        <f>IF(ISBLANK(VLOOKUP($AA$11,Tables!$J$67:$T$120,7,FALSE)),"",IF($C49=1,VLOOKUP($AA$11,Tables!$J$67:$T$120,7,FALSE),IF($C49=2,VLOOKUP($AA$11,Tables!$R$67:$X$120,7,FALSE),"")))</f>
      </c>
      <c r="AO48" s="63">
        <f>IF(ISBLANK(VLOOKUP($AA$9,Tables!$J$2:$P$55,7,FALSE)),"",IF($C51=1,VLOOKUP($AA$9,Tables!$J$2:$P$55,7,FALSE),IF($C51=2,VLOOKUP($AA$9,Tables!$R$2:$X$55,7,FALSE),"")))</f>
      </c>
      <c r="AQ48" s="63">
        <f>IF(ISBLANK(VLOOKUP($AA$11,Tables!$J$67:$T$120,7,FALSE)),"",IF($C51=1,VLOOKUP($AA$11,Tables!$J$67:$T$120,7,FALSE),IF($C51=2,VLOOKUP($AA$11,Tables!$R$67:$X$120,7,FALSE),"")))</f>
      </c>
      <c r="AR48" s="63">
        <f>IF(ISBLANK(VLOOKUP($AA$9,Tables!$J$2:$P$55,7,FALSE)),"",IF($C53=1,VLOOKUP($AA$9,Tables!$J$2:$P$55,7,FALSE),IF($C53=2,VLOOKUP($AA$9,Tables!$R$2:$X$55,7,FALSE),"")))</f>
      </c>
      <c r="AT48" s="63">
        <f>IF(ISBLANK(VLOOKUP($AA$11,Tables!$J$67:$T$120,7,FALSE)),"",IF($C53=1,VLOOKUP($AA$11,Tables!$J$67:$T$120,7,FALSE),IF($C53=2,VLOOKUP($AA$11,Tables!$R$67:$X$120,7,FALSE),"")))</f>
      </c>
      <c r="AU48" s="63">
        <f>IF(ISBLANK(VLOOKUP($AA$9,Tables!$J$2:$P$55,7,FALSE)),"",IF($C55=1,VLOOKUP($AA$9,Tables!$J$2:$P$55,7,FALSE),IF($C55=2,VLOOKUP($AA$9,Tables!$R$2:$X$55,7,FALSE),"")))</f>
      </c>
      <c r="AW48" s="63">
        <f>IF(ISBLANK(VLOOKUP($AA$11,Tables!$J$67:$T$120,7,FALSE)),"",IF($C55=1,VLOOKUP($AA$11,Tables!$J$67:$T$120,7,FALSE),IF($C55=2,VLOOKUP($AA$11,Tables!$R$67:$X$120,7,FALSE),"")))</f>
      </c>
    </row>
    <row r="49" spans="1:28" ht="17.25" customHeight="1">
      <c r="A49" s="37"/>
      <c r="B49" s="27"/>
      <c r="C49" s="36">
        <v>3</v>
      </c>
      <c r="D49" s="28">
        <v>1</v>
      </c>
      <c r="E49" s="28"/>
      <c r="F49" s="28"/>
      <c r="G49" s="28">
        <v>1</v>
      </c>
      <c r="H49" s="28"/>
      <c r="I49" s="28"/>
      <c r="J49" s="28">
        <v>1</v>
      </c>
      <c r="K49" s="28"/>
      <c r="L49" s="28"/>
      <c r="M49" s="47"/>
      <c r="N49" s="66"/>
      <c r="O49" s="67"/>
      <c r="P49" s="28"/>
      <c r="Q49" s="40"/>
      <c r="R49" s="29"/>
      <c r="S49" s="37"/>
      <c r="T49" s="62"/>
      <c r="U49" s="62"/>
      <c r="V49" s="62"/>
      <c r="W49" s="62"/>
      <c r="X49" s="62"/>
      <c r="Y49" s="62"/>
      <c r="Z49" s="62"/>
      <c r="AB49" s="64"/>
    </row>
    <row r="50" spans="1:28" ht="17.25" customHeight="1">
      <c r="A50" s="37"/>
      <c r="B50" s="27"/>
      <c r="C50" s="36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40"/>
      <c r="R50" s="29"/>
      <c r="S50" s="37"/>
      <c r="T50" s="62"/>
      <c r="U50" s="62"/>
      <c r="V50" s="62"/>
      <c r="W50" s="62"/>
      <c r="X50" s="62"/>
      <c r="Y50" s="62"/>
      <c r="Z50" s="62"/>
      <c r="AB50" s="64"/>
    </row>
    <row r="51" spans="1:28" ht="17.25" customHeight="1">
      <c r="A51" s="37"/>
      <c r="B51" s="27"/>
      <c r="C51" s="36">
        <v>3</v>
      </c>
      <c r="D51" s="28">
        <v>1</v>
      </c>
      <c r="E51" s="28"/>
      <c r="F51" s="28"/>
      <c r="G51" s="28">
        <v>1</v>
      </c>
      <c r="H51" s="28"/>
      <c r="I51" s="28"/>
      <c r="J51" s="28">
        <v>1</v>
      </c>
      <c r="K51" s="28"/>
      <c r="L51" s="28"/>
      <c r="M51" s="47"/>
      <c r="N51" s="66"/>
      <c r="O51" s="67"/>
      <c r="P51" s="28"/>
      <c r="Q51" s="40"/>
      <c r="R51" s="29"/>
      <c r="S51" s="37"/>
      <c r="T51" s="62"/>
      <c r="U51" s="62"/>
      <c r="V51" s="62"/>
      <c r="W51" s="62"/>
      <c r="X51" s="62"/>
      <c r="Y51" s="62"/>
      <c r="Z51" s="62"/>
      <c r="AB51" s="64"/>
    </row>
    <row r="52" spans="1:28" ht="17.25" customHeight="1">
      <c r="A52" s="37"/>
      <c r="B52" s="27"/>
      <c r="C52" s="36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40"/>
      <c r="R52" s="29"/>
      <c r="S52" s="37"/>
      <c r="T52" s="62"/>
      <c r="U52" s="62"/>
      <c r="V52" s="62"/>
      <c r="W52" s="62"/>
      <c r="X52" s="62"/>
      <c r="Y52" s="62"/>
      <c r="Z52" s="62"/>
      <c r="AB52" s="64"/>
    </row>
    <row r="53" spans="1:26" ht="17.25" customHeight="1">
      <c r="A53" s="37"/>
      <c r="B53" s="27"/>
      <c r="C53" s="36">
        <v>3</v>
      </c>
      <c r="D53" s="28">
        <v>1</v>
      </c>
      <c r="E53" s="28"/>
      <c r="F53" s="28"/>
      <c r="G53" s="28">
        <v>1</v>
      </c>
      <c r="H53" s="28"/>
      <c r="I53" s="28"/>
      <c r="J53" s="28">
        <v>1</v>
      </c>
      <c r="K53" s="28"/>
      <c r="L53" s="28"/>
      <c r="M53" s="47"/>
      <c r="N53" s="48"/>
      <c r="O53" s="49"/>
      <c r="P53" s="28"/>
      <c r="Q53" s="40"/>
      <c r="R53" s="29"/>
      <c r="S53" s="37"/>
      <c r="T53" s="62"/>
      <c r="U53" s="62"/>
      <c r="V53" s="62"/>
      <c r="W53" s="62"/>
      <c r="X53" s="62"/>
      <c r="Y53" s="62"/>
      <c r="Z53" s="62"/>
    </row>
    <row r="54" spans="1:26" ht="17.25" customHeight="1">
      <c r="A54" s="37"/>
      <c r="B54" s="27"/>
      <c r="C54" s="36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40"/>
      <c r="R54" s="29"/>
      <c r="S54" s="37"/>
      <c r="T54" s="62"/>
      <c r="U54" s="62"/>
      <c r="V54" s="62"/>
      <c r="W54" s="62"/>
      <c r="X54" s="62"/>
      <c r="Y54" s="62"/>
      <c r="Z54" s="62"/>
    </row>
    <row r="55" spans="1:26" ht="17.25" customHeight="1">
      <c r="A55" s="37"/>
      <c r="B55" s="27"/>
      <c r="C55" s="36">
        <v>3</v>
      </c>
      <c r="D55" s="28">
        <v>1</v>
      </c>
      <c r="E55" s="28"/>
      <c r="F55" s="28"/>
      <c r="G55" s="28">
        <v>1</v>
      </c>
      <c r="H55" s="28"/>
      <c r="I55" s="28"/>
      <c r="J55" s="28">
        <v>1</v>
      </c>
      <c r="K55" s="28"/>
      <c r="L55" s="28"/>
      <c r="M55" s="47"/>
      <c r="N55" s="48"/>
      <c r="O55" s="49"/>
      <c r="P55" s="28"/>
      <c r="Q55" s="40"/>
      <c r="R55" s="29"/>
      <c r="S55" s="37"/>
      <c r="T55" s="62"/>
      <c r="U55" s="62"/>
      <c r="V55" s="62"/>
      <c r="W55" s="62"/>
      <c r="X55" s="62"/>
      <c r="Y55" s="62"/>
      <c r="Z55" s="62"/>
    </row>
    <row r="56" spans="1:26" ht="17.25" customHeight="1">
      <c r="A56" s="37"/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41"/>
      <c r="R56" s="29"/>
      <c r="S56" s="37"/>
      <c r="T56" s="62"/>
      <c r="U56" s="62"/>
      <c r="V56" s="62"/>
      <c r="W56" s="62"/>
      <c r="X56" s="62"/>
      <c r="Y56" s="62"/>
      <c r="Z56" s="62"/>
    </row>
    <row r="57" spans="1:26" ht="6" customHeight="1" thickBot="1">
      <c r="A57" s="37"/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3"/>
      <c r="S57" s="37"/>
      <c r="T57" s="62"/>
      <c r="U57" s="62"/>
      <c r="V57" s="62"/>
      <c r="W57" s="62"/>
      <c r="X57" s="62"/>
      <c r="Y57" s="62"/>
      <c r="Z57" s="62"/>
    </row>
    <row r="58" spans="1:26" ht="16.5" customHeight="1" thickBo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62"/>
      <c r="U58" s="62"/>
      <c r="V58" s="62"/>
      <c r="W58" s="62"/>
      <c r="X58" s="62"/>
      <c r="Y58" s="62"/>
      <c r="Z58" s="62"/>
    </row>
    <row r="59" spans="1:26" ht="5.25" customHeight="1">
      <c r="A59" s="37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6"/>
      <c r="S59" s="37"/>
      <c r="T59" s="62"/>
      <c r="U59" s="62"/>
      <c r="V59" s="62"/>
      <c r="W59" s="62"/>
      <c r="X59" s="62"/>
      <c r="Y59" s="62"/>
      <c r="Z59" s="62"/>
    </row>
    <row r="60" spans="1:26" ht="16.5" customHeight="1">
      <c r="A60" s="37"/>
      <c r="B60" s="27"/>
      <c r="C60" s="38" t="s">
        <v>58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9"/>
      <c r="S60" s="37"/>
      <c r="T60" s="62"/>
      <c r="U60" s="62"/>
      <c r="V60" s="62"/>
      <c r="W60" s="62"/>
      <c r="X60" s="62"/>
      <c r="Y60" s="62"/>
      <c r="Z60" s="62"/>
    </row>
    <row r="61" spans="1:26" ht="16.5" customHeight="1">
      <c r="A61" s="37"/>
      <c r="B61" s="27"/>
      <c r="C61" s="28" t="s">
        <v>53</v>
      </c>
      <c r="D61" s="78"/>
      <c r="E61" s="46"/>
      <c r="F61" s="44" t="s">
        <v>60</v>
      </c>
      <c r="G61" s="28"/>
      <c r="H61" s="28"/>
      <c r="I61" s="69"/>
      <c r="J61" s="28"/>
      <c r="K61" s="50" t="s">
        <v>54</v>
      </c>
      <c r="L61" s="51"/>
      <c r="M61" s="75">
        <f>IF(ISERROR($I61/$E62),"",$I61/$E62)</f>
      </c>
      <c r="N61" s="45" t="s">
        <v>62</v>
      </c>
      <c r="O61" s="76"/>
      <c r="P61" s="70"/>
      <c r="Q61" s="34"/>
      <c r="R61" s="29"/>
      <c r="S61" s="37"/>
      <c r="T61" s="62"/>
      <c r="U61" s="62"/>
      <c r="V61" s="62"/>
      <c r="W61" s="62"/>
      <c r="X61" s="62"/>
      <c r="Y61" s="62"/>
      <c r="Z61" s="62"/>
    </row>
    <row r="62" spans="1:26" ht="16.5" customHeight="1">
      <c r="A62" s="37"/>
      <c r="B62" s="27"/>
      <c r="C62" s="28" t="s">
        <v>55</v>
      </c>
      <c r="D62" s="36"/>
      <c r="E62" s="42"/>
      <c r="F62" s="28" t="s">
        <v>61</v>
      </c>
      <c r="G62" s="28"/>
      <c r="H62" s="28"/>
      <c r="I62" s="42"/>
      <c r="J62" s="28"/>
      <c r="K62" s="53" t="s">
        <v>56</v>
      </c>
      <c r="L62" s="61"/>
      <c r="M62" s="74">
        <f>IF(ISERROR($I62/$I61),"",$I62/$I61)</f>
      </c>
      <c r="N62" s="45" t="s">
        <v>63</v>
      </c>
      <c r="O62" s="77"/>
      <c r="P62" s="72"/>
      <c r="Q62" s="35"/>
      <c r="R62" s="29"/>
      <c r="S62" s="37"/>
      <c r="T62" s="62"/>
      <c r="U62" s="62"/>
      <c r="V62" s="62"/>
      <c r="W62" s="62"/>
      <c r="X62" s="62"/>
      <c r="Y62" s="62"/>
      <c r="Z62" s="62"/>
    </row>
    <row r="63" spans="1:34" ht="6" customHeight="1">
      <c r="A63" s="37"/>
      <c r="B63" s="27"/>
      <c r="C63" s="28"/>
      <c r="D63" s="36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9"/>
      <c r="S63" s="37"/>
      <c r="T63" s="62"/>
      <c r="U63" s="62"/>
      <c r="V63" s="62"/>
      <c r="W63" s="62"/>
      <c r="X63" s="62"/>
      <c r="Y63" s="62"/>
      <c r="Z63" s="62"/>
      <c r="AB63" s="64"/>
      <c r="AE63" s="64"/>
      <c r="AH63" s="64"/>
    </row>
    <row r="64" spans="1:49" ht="25.5">
      <c r="A64" s="37"/>
      <c r="B64" s="27"/>
      <c r="C64" s="28" t="s">
        <v>18</v>
      </c>
      <c r="D64" s="28" t="s">
        <v>14</v>
      </c>
      <c r="E64" s="28"/>
      <c r="F64" s="28"/>
      <c r="G64" s="28" t="s">
        <v>15</v>
      </c>
      <c r="H64" s="28"/>
      <c r="I64" s="28"/>
      <c r="J64" s="28" t="s">
        <v>16</v>
      </c>
      <c r="K64" s="28"/>
      <c r="L64" s="28"/>
      <c r="M64" s="30" t="s">
        <v>50</v>
      </c>
      <c r="N64" s="30" t="s">
        <v>51</v>
      </c>
      <c r="O64" s="30" t="s">
        <v>52</v>
      </c>
      <c r="P64" s="30"/>
      <c r="Q64" s="28" t="s">
        <v>17</v>
      </c>
      <c r="R64" s="29"/>
      <c r="S64" s="37"/>
      <c r="T64" s="62"/>
      <c r="U64" s="62"/>
      <c r="V64" s="62"/>
      <c r="W64" s="62"/>
      <c r="X64" s="62"/>
      <c r="Y64" s="62"/>
      <c r="Z64" s="62"/>
      <c r="AB64" s="64"/>
      <c r="AC64" s="65" t="s">
        <v>41</v>
      </c>
      <c r="AD64" s="65"/>
      <c r="AE64" s="65"/>
      <c r="AF64" s="65" t="s">
        <v>42</v>
      </c>
      <c r="AG64" s="65"/>
      <c r="AH64" s="65"/>
      <c r="AI64" s="65" t="s">
        <v>43</v>
      </c>
      <c r="AJ64" s="65"/>
      <c r="AK64" s="65"/>
      <c r="AL64" s="65" t="s">
        <v>44</v>
      </c>
      <c r="AM64" s="65"/>
      <c r="AN64" s="65"/>
      <c r="AO64" s="65" t="s">
        <v>45</v>
      </c>
      <c r="AP64" s="65"/>
      <c r="AQ64" s="65"/>
      <c r="AR64" s="65" t="s">
        <v>46</v>
      </c>
      <c r="AS64" s="65"/>
      <c r="AT64" s="65"/>
      <c r="AU64" s="65" t="s">
        <v>47</v>
      </c>
      <c r="AV64" s="65"/>
      <c r="AW64" s="65"/>
    </row>
    <row r="65" spans="1:49" ht="16.5" customHeight="1">
      <c r="A65" s="37"/>
      <c r="B65" s="27"/>
      <c r="C65" s="36">
        <v>3</v>
      </c>
      <c r="D65" s="28">
        <v>1</v>
      </c>
      <c r="E65" s="28"/>
      <c r="F65" s="28"/>
      <c r="G65" s="28">
        <v>1</v>
      </c>
      <c r="H65" s="28"/>
      <c r="I65" s="28"/>
      <c r="J65" s="28">
        <v>1</v>
      </c>
      <c r="K65" s="28"/>
      <c r="L65" s="28"/>
      <c r="M65" s="47"/>
      <c r="N65" s="66"/>
      <c r="O65" s="67"/>
      <c r="P65" s="28"/>
      <c r="Q65" s="39"/>
      <c r="R65" s="29"/>
      <c r="S65" s="37"/>
      <c r="T65" s="62"/>
      <c r="U65" s="62"/>
      <c r="V65" s="62"/>
      <c r="W65" s="62"/>
      <c r="X65" s="62"/>
      <c r="Y65" s="62"/>
      <c r="Z65" s="62"/>
      <c r="AC65" s="63">
        <f>IF(ISBLANK(VLOOKUP($AA$9,Tables!$J$2:$P$55,2,FALSE)),"",IF($C65=1,VLOOKUP($AA$9,Tables!$J$2:$P$55,2,FALSE),IF($C65=2,VLOOKUP($AA$9,Tables!$R$2:$X$55,2,FALSE),"")))</f>
      </c>
      <c r="AD65" s="63">
        <f>IF(ISBLANK(VLOOKUP($AA$10,Tables!$J$57:$P$65,2,FALSE)),"",IF($C65=1,VLOOKUP($AA$10,Tables!$J$57:$P$65,2,FALSE),IF($C65=2,VLOOKUP($AA$10,Tables!$J$57:$P$65,2,FALSE),"")))</f>
      </c>
      <c r="AE65" s="63">
        <f>IF(ISBLANK(VLOOKUP($AA$11,Tables!$J$67:$T$120,2,FALSE)),"",IF($C65=1,VLOOKUP($AA$11,Tables!$J$67:$T$120,2,FALSE),IF($C65=2,VLOOKUP($AA$11,Tables!$R$67:$X$120,2,FALSE),"")))</f>
      </c>
      <c r="AF65" s="63">
        <f>IF(ISBLANK(VLOOKUP($AA$9,Tables!$J$2:$P$55,2,FALSE)),"",IF($C67=1,VLOOKUP($AA$9,Tables!$J$2:$P$55,2,FALSE),IF($C67=2,VLOOKUP($AA$9,Tables!$R$2:$X$55,2,FALSE),"")))</f>
      </c>
      <c r="AG65" s="63">
        <f>IF(ISBLANK(VLOOKUP($AA$10,Tables!$J$57:$P$65,2,FALSE)),"",IF($C67=1,VLOOKUP($AA$10,Tables!$J$57:$P$65,2,FALSE),IF($C67=2,VLOOKUP($AA$10,Tables!$J$57:$P$65,2,FALSE),"")))</f>
      </c>
      <c r="AH65" s="63">
        <f>IF(ISBLANK(VLOOKUP($AA$11,Tables!$J$67:$T$120,2,FALSE)),"",IF($C67=1,VLOOKUP($AA$11,Tables!$J$67:$T$120,2,FALSE),IF($C67=2,VLOOKUP($AA$11,Tables!$R$67:$X$120,2,FALSE),"")))</f>
      </c>
      <c r="AI65" s="63">
        <f>IF(ISBLANK(VLOOKUP($AA$9,Tables!$J$2:$P$55,2,FALSE)),"",IF($C69=1,VLOOKUP($AA$9,Tables!$J$2:$P$55,2,FALSE),IF($C69=2,VLOOKUP($AA$9,Tables!$R$2:$X$55,2,FALSE),"")))</f>
      </c>
      <c r="AJ65" s="63">
        <f>IF(ISBLANK(VLOOKUP($AA$10,Tables!$J$57:$P$65,2,FALSE)),"",IF($C69=1,VLOOKUP($AA$10,Tables!$J$57:$P$65,2,FALSE),IF($C69=2,VLOOKUP($AA$10,Tables!$J$57:$P$65,2,FALSE),"")))</f>
      </c>
      <c r="AK65" s="63">
        <f>IF(ISBLANK(VLOOKUP($AA$11,Tables!$J$67:$T$120,2,FALSE)),"",IF($C69=1,VLOOKUP($AA$11,Tables!$J$67:$T$120,2,FALSE),IF($C69=2,VLOOKUP($AA$11,Tables!$R$67:$X$120,2,FALSE),"")))</f>
      </c>
      <c r="AL65" s="63">
        <f>IF(ISBLANK(VLOOKUP($AA$9,Tables!$J$2:$P$55,2,FALSE)),"",IF($C71=1,VLOOKUP($AA$9,Tables!$J$2:$P$55,2,FALSE),IF($C71=2,VLOOKUP($AA$9,Tables!$R$2:$X$55,2,FALSE),"")))</f>
      </c>
      <c r="AM65" s="63">
        <f>IF(ISBLANK(VLOOKUP($AA$10,Tables!$J$57:$P$65,2,FALSE)),"",IF($C71=1,VLOOKUP($AA$10,Tables!$J$57:$P$65,2,FALSE),IF($C71=2,VLOOKUP($AA$10,Tables!$J$57:$P$65,2,FALSE),"")))</f>
      </c>
      <c r="AN65" s="63">
        <f>IF(ISBLANK(VLOOKUP($AA$11,Tables!$J$67:$T$120,2,FALSE)),"",IF($C71=1,VLOOKUP($AA$11,Tables!$J$67:$T$120,2,FALSE),IF($C71=2,VLOOKUP($AA$11,Tables!$R$67:$X$120,2,FALSE),"")))</f>
      </c>
      <c r="AO65" s="63">
        <f>IF(ISBLANK(VLOOKUP($AA$9,Tables!$J$2:$P$55,2,FALSE)),"",IF($C73=1,VLOOKUP($AA$9,Tables!$J$2:$P$55,2,FALSE),IF($C73=2,VLOOKUP($AA$9,Tables!$R$2:$X$55,2,FALSE),"")))</f>
      </c>
      <c r="AP65" s="63">
        <f>IF(ISBLANK(VLOOKUP($AA$10,Tables!$J$57:$P$65,2,FALSE)),"",IF($C73=1,VLOOKUP($AA$10,Tables!$J$57:$P$65,2,FALSE),IF($C73=2,VLOOKUP($AA$10,Tables!$J$57:$P$65,2,FALSE),"")))</f>
      </c>
      <c r="AQ65" s="63">
        <f>IF(ISBLANK(VLOOKUP($AA$11,Tables!$J$67:$T$120,2,FALSE)),"",IF($C73=1,VLOOKUP($AA$11,Tables!$J$67:$T$120,2,FALSE),IF($C73=2,VLOOKUP($AA$11,Tables!$R$67:$X$120,2,FALSE),"")))</f>
      </c>
      <c r="AR65" s="63">
        <f>IF(ISBLANK(VLOOKUP($AA$9,Tables!$J$2:$P$55,2,FALSE)),"",IF($C75=1,VLOOKUP($AA$9,Tables!$J$2:$P$55,2,FALSE),IF($C75=2,VLOOKUP($AA$9,Tables!$R$2:$X$55,2,FALSE),"")))</f>
      </c>
      <c r="AS65" s="63">
        <f>IF(ISBLANK(VLOOKUP($AA$10,Tables!$J$57:$P$65,2,FALSE)),"",IF($C75=1,VLOOKUP($AA$10,Tables!$J$57:$P$65,2,FALSE),IF($C75=2,VLOOKUP($AA$10,Tables!$J$57:$P$65,2,FALSE),"")))</f>
      </c>
      <c r="AT65" s="63">
        <f>IF(ISBLANK(VLOOKUP($AA$11,Tables!$J$67:$T$120,2,FALSE)),"",IF($C75=1,VLOOKUP($AA$11,Tables!$J$67:$T$120,2,FALSE),IF($C75=2,VLOOKUP($AA$11,Tables!$R$67:$X$120,2,FALSE),"")))</f>
      </c>
      <c r="AU65" s="63">
        <f>IF(ISBLANK(VLOOKUP($AA$9,Tables!$J$2:$P$55,2,FALSE)),"",IF($C77=1,VLOOKUP($AA$9,Tables!$J$2:$P$55,2,FALSE),IF($C77=2,VLOOKUP($AA$9,Tables!$R$2:$X$55,2,FALSE),"")))</f>
      </c>
      <c r="AV65" s="63">
        <f>IF(ISBLANK(VLOOKUP($AA$10,Tables!$J$57:$P$65,2,FALSE)),"",IF($C77=1,VLOOKUP($AA$10,Tables!$J$57:$P$65,2,FALSE),IF($C77=2,VLOOKUP($AA$10,Tables!$J$57:$P$65,2,FALSE),"")))</f>
      </c>
      <c r="AW65" s="63">
        <f>IF(ISBLANK(VLOOKUP($AA$11,Tables!$J$67:$T$120,2,FALSE)),"",IF($C77=1,VLOOKUP($AA$11,Tables!$J$67:$T$120,2,FALSE),IF($C77=2,VLOOKUP($AA$11,Tables!$R$67:$X$120,2,FALSE),"")))</f>
      </c>
    </row>
    <row r="66" spans="1:49" ht="16.5" customHeight="1">
      <c r="A66" s="37"/>
      <c r="B66" s="27"/>
      <c r="C66" s="36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40"/>
      <c r="R66" s="29"/>
      <c r="S66" s="37"/>
      <c r="T66" s="62"/>
      <c r="U66" s="62"/>
      <c r="V66" s="62"/>
      <c r="W66" s="62"/>
      <c r="X66" s="62"/>
      <c r="Y66" s="62"/>
      <c r="Z66" s="62"/>
      <c r="AC66" s="63">
        <f>IF(ISBLANK(VLOOKUP($AA$9,Tables!$J$2:$P$55,3,FALSE)),"",IF($C65=1,VLOOKUP($AA$9,Tables!$J$2:$P$55,3,FALSE),IF($C65=2,VLOOKUP($AA$9,Tables!$R$2:$X$55,3,FALSE),"")))</f>
      </c>
      <c r="AD66" s="63">
        <f>IF(ISBLANK(VLOOKUP($AA$10,Tables!$J$57:$P$65,3,FALSE)),"",IF($C65=1,VLOOKUP($AA$10,Tables!$J$57:$P$65,3,FALSE),IF($C65=2,VLOOKUP($AA$10,Tables!$J$57:$P$65,3,FALSE),"")))</f>
      </c>
      <c r="AE66" s="63">
        <f>IF(ISBLANK(VLOOKUP($AA$11,Tables!$J$67:$T$120,3,FALSE)),"",IF($C65=1,VLOOKUP($AA$11,Tables!$J$67:$T$120,3,FALSE),IF($C65=2,VLOOKUP($AA$11,Tables!$R$67:$X$120,3,FALSE),"")))</f>
      </c>
      <c r="AF66" s="63">
        <f>IF(ISBLANK(VLOOKUP($AA$9,Tables!$J$2:$P$55,3,FALSE)),"",IF($C67=1,VLOOKUP($AA$9,Tables!$J$2:$P$55,3,FALSE),IF($C67=2,VLOOKUP($AA$9,Tables!$R$2:$X$55,3,FALSE),"")))</f>
      </c>
      <c r="AG66" s="63">
        <f>IF(ISBLANK(VLOOKUP($AA$10,Tables!$J$57:$P$65,3,FALSE)),"",IF($C67=1,VLOOKUP($AA$10,Tables!$J$57:$P$65,3,FALSE),IF($C67=2,VLOOKUP($AA$10,Tables!$J$57:$P$65,3,FALSE),"")))</f>
      </c>
      <c r="AH66" s="63">
        <f>IF(ISBLANK(VLOOKUP($AA$11,Tables!$J$67:$T$120,3,FALSE)),"",IF($C67=1,VLOOKUP($AA$11,Tables!$J$67:$T$120,3,FALSE),IF($C67=2,VLOOKUP($AA$11,Tables!$R$67:$X$120,3,FALSE),"")))</f>
      </c>
      <c r="AI66" s="63">
        <f>IF(ISBLANK(VLOOKUP($AA$9,Tables!$J$2:$P$55,3,FALSE)),"",IF($C69=1,VLOOKUP($AA$9,Tables!$J$2:$P$55,3,FALSE),IF($C69=2,VLOOKUP($AA$9,Tables!$R$2:$X$55,3,FALSE),"")))</f>
      </c>
      <c r="AJ66" s="63">
        <f>IF(ISBLANK(VLOOKUP($AA$10,Tables!$J$57:$P$65,3,FALSE)),"",IF($C69=1,VLOOKUP($AA$10,Tables!$J$57:$P$65,3,FALSE),IF($C69=2,VLOOKUP($AA$10,Tables!$J$57:$P$65,3,FALSE),"")))</f>
      </c>
      <c r="AK66" s="63">
        <f>IF(ISBLANK(VLOOKUP($AA$11,Tables!$J$67:$T$120,3,FALSE)),"",IF($C69=1,VLOOKUP($AA$11,Tables!$J$67:$T$120,3,FALSE),IF($C69=2,VLOOKUP($AA$11,Tables!$R$67:$X$120,3,FALSE),"")))</f>
      </c>
      <c r="AL66" s="63">
        <f>IF(ISBLANK(VLOOKUP($AA$9,Tables!$J$2:$P$55,3,FALSE)),"",IF($C71=1,VLOOKUP($AA$9,Tables!$J$2:$P$55,3,FALSE),IF($C71=2,VLOOKUP($AA$9,Tables!$R$2:$X$55,3,FALSE),"")))</f>
      </c>
      <c r="AM66" s="63">
        <f>IF(ISBLANK(VLOOKUP($AA$10,Tables!$J$57:$P$65,3,FALSE)),"",IF($C71=1,VLOOKUP($AA$10,Tables!$J$57:$P$65,3,FALSE),IF($C71=2,VLOOKUP($AA$10,Tables!$J$57:$P$65,3,FALSE),"")))</f>
      </c>
      <c r="AN66" s="63">
        <f>IF(ISBLANK(VLOOKUP($AA$11,Tables!$J$67:$T$120,3,FALSE)),"",IF($C71=1,VLOOKUP($AA$11,Tables!$J$67:$T$120,3,FALSE),IF($C71=2,VLOOKUP($AA$11,Tables!$R$67:$X$120,3,FALSE),"")))</f>
      </c>
      <c r="AO66" s="63">
        <f>IF(ISBLANK(VLOOKUP($AA$9,Tables!$J$2:$P$55,3,FALSE)),"",IF($C73=1,VLOOKUP($AA$9,Tables!$J$2:$P$55,3,FALSE),IF($C73=2,VLOOKUP($AA$9,Tables!$R$2:$X$55,3,FALSE),"")))</f>
      </c>
      <c r="AP66" s="63">
        <f>IF(ISBLANK(VLOOKUP($AA$10,Tables!$J$57:$P$65,3,FALSE)),"",IF($C73=1,VLOOKUP($AA$10,Tables!$J$57:$P$65,3,FALSE),IF($C73=2,VLOOKUP($AA$10,Tables!$J$57:$P$65,3,FALSE),"")))</f>
      </c>
      <c r="AQ66" s="63">
        <f>IF(ISBLANK(VLOOKUP($AA$11,Tables!$J$67:$T$120,3,FALSE)),"",IF($C73=1,VLOOKUP($AA$11,Tables!$J$67:$T$120,3,FALSE),IF($C73=2,VLOOKUP($AA$11,Tables!$R$67:$X$120,3,FALSE),"")))</f>
      </c>
      <c r="AR66" s="63">
        <f>IF(ISBLANK(VLOOKUP($AA$9,Tables!$J$2:$P$55,3,FALSE)),"",IF($C75=1,VLOOKUP($AA$9,Tables!$J$2:$P$55,3,FALSE),IF($C75=2,VLOOKUP($AA$9,Tables!$R$2:$X$55,3,FALSE),"")))</f>
      </c>
      <c r="AS66" s="63">
        <f>IF(ISBLANK(VLOOKUP($AA$10,Tables!$J$57:$P$65,3,FALSE)),"",IF($C75=1,VLOOKUP($AA$10,Tables!$J$57:$P$65,3,FALSE),IF($C75=2,VLOOKUP($AA$10,Tables!$J$57:$P$65,3,FALSE),"")))</f>
      </c>
      <c r="AT66" s="63">
        <f>IF(ISBLANK(VLOOKUP($AA$11,Tables!$J$67:$T$120,3,FALSE)),"",IF($C75=1,VLOOKUP($AA$11,Tables!$J$67:$T$120,3,FALSE),IF($C75=2,VLOOKUP($AA$11,Tables!$R$67:$X$120,3,FALSE),"")))</f>
      </c>
      <c r="AU66" s="63">
        <f>IF(ISBLANK(VLOOKUP($AA$9,Tables!$J$2:$P$55,3,FALSE)),"",IF($C77=1,VLOOKUP($AA$9,Tables!$J$2:$P$55,3,FALSE),IF($C77=2,VLOOKUP($AA$9,Tables!$R$2:$X$55,3,FALSE),"")))</f>
      </c>
      <c r="AV66" s="63">
        <f>IF(ISBLANK(VLOOKUP($AA$10,Tables!$J$57:$P$65,3,FALSE)),"",IF($C77=1,VLOOKUP($AA$10,Tables!$J$57:$P$65,3,FALSE),IF($C77=2,VLOOKUP($AA$10,Tables!$J$57:$P$65,3,FALSE),"")))</f>
      </c>
      <c r="AW66" s="63">
        <f>IF(ISBLANK(VLOOKUP($AA$11,Tables!$J$67:$T$120,3,FALSE)),"",IF($C77=1,VLOOKUP($AA$11,Tables!$J$67:$T$120,3,FALSE),IF($C77=2,VLOOKUP($AA$11,Tables!$R$67:$X$120,3,FALSE),"")))</f>
      </c>
    </row>
    <row r="67" spans="1:49" ht="17.25" customHeight="1">
      <c r="A67" s="37"/>
      <c r="B67" s="27"/>
      <c r="C67" s="36">
        <v>3</v>
      </c>
      <c r="D67" s="28">
        <v>1</v>
      </c>
      <c r="E67" s="28"/>
      <c r="F67" s="28"/>
      <c r="G67" s="28">
        <v>1</v>
      </c>
      <c r="H67" s="28"/>
      <c r="I67" s="28"/>
      <c r="J67" s="28">
        <v>1</v>
      </c>
      <c r="K67" s="28"/>
      <c r="L67" s="28"/>
      <c r="M67" s="47"/>
      <c r="N67" s="66"/>
      <c r="O67" s="67"/>
      <c r="P67" s="28"/>
      <c r="Q67" s="40"/>
      <c r="R67" s="29"/>
      <c r="S67" s="37"/>
      <c r="T67" s="62"/>
      <c r="U67" s="62"/>
      <c r="V67" s="62"/>
      <c r="W67" s="62"/>
      <c r="X67" s="62"/>
      <c r="Y67" s="62"/>
      <c r="Z67" s="62"/>
      <c r="AC67" s="63">
        <f>IF(ISBLANK(VLOOKUP($AA$9,Tables!$J$2:$P$55,4,FALSE)),"",IF($C65=1,VLOOKUP($AA$9,Tables!$J$2:$P$55,4,FALSE),IF($C65=2,VLOOKUP($AA$9,Tables!$R$2:$X$55,4,FALSE),"")))</f>
      </c>
      <c r="AD67" s="63">
        <f>IF(ISBLANK(VLOOKUP($AA$10,Tables!$J$57:$P$65,4,FALSE)),"",IF($C65=1,VLOOKUP($AA$10,Tables!$J$57:$P$65,4,FALSE),IF($C65=2,VLOOKUP($AA$10,Tables!$J$57:$P$65,4,FALSE),"")))</f>
      </c>
      <c r="AE67" s="63">
        <f>IF(ISBLANK(VLOOKUP($AA$11,Tables!$J$67:$T$120,4,FALSE)),"",IF($C65=1,VLOOKUP($AA$11,Tables!$J$67:$T$120,4,FALSE),IF($C65=2,VLOOKUP($AA$11,Tables!$R$67:$X$120,4,FALSE),"")))</f>
      </c>
      <c r="AF67" s="63">
        <f>IF(ISBLANK(VLOOKUP($AA$9,Tables!$J$2:$P$55,4,FALSE)),"",IF($C67=1,VLOOKUP($AA$9,Tables!$J$2:$P$55,4,FALSE),IF($C67=2,VLOOKUP($AA$9,Tables!$R$2:$X$55,4,FALSE),"")))</f>
      </c>
      <c r="AG67" s="63">
        <f>IF(ISBLANK(VLOOKUP($AA$10,Tables!$J$57:$P$65,4,FALSE)),"",IF($C67=1,VLOOKUP($AA$10,Tables!$J$57:$P$65,4,FALSE),IF($C67=2,VLOOKUP($AA$10,Tables!$J$57:$P$65,4,FALSE),"")))</f>
      </c>
      <c r="AH67" s="63">
        <f>IF(ISBLANK(VLOOKUP($AA$11,Tables!$J$67:$T$120,4,FALSE)),"",IF($C67=1,VLOOKUP($AA$11,Tables!$J$67:$T$120,4,FALSE),IF($C67=2,VLOOKUP($AA$11,Tables!$R$67:$X$120,4,FALSE),"")))</f>
      </c>
      <c r="AI67" s="63">
        <f>IF(ISBLANK(VLOOKUP($AA$9,Tables!$J$2:$P$55,4,FALSE)),"",IF($C69=1,VLOOKUP($AA$9,Tables!$J$2:$P$55,4,FALSE),IF($C69=2,VLOOKUP($AA$9,Tables!$R$2:$X$55,4,FALSE),"")))</f>
      </c>
      <c r="AJ67" s="63">
        <f>IF(ISBLANK(VLOOKUP($AA$10,Tables!$J$57:$P$65,4,FALSE)),"",IF($C69=1,VLOOKUP($AA$10,Tables!$J$57:$P$65,4,FALSE),IF($C69=2,VLOOKUP($AA$10,Tables!$J$57:$P$65,4,FALSE),"")))</f>
      </c>
      <c r="AK67" s="63">
        <f>IF(ISBLANK(VLOOKUP($AA$11,Tables!$J$67:$T$120,4,FALSE)),"",IF($C69=1,VLOOKUP($AA$11,Tables!$J$67:$T$120,4,FALSE),IF($C69=2,VLOOKUP($AA$11,Tables!$R$67:$X$120,4,FALSE),"")))</f>
      </c>
      <c r="AL67" s="63">
        <f>IF(ISBLANK(VLOOKUP($AA$9,Tables!$J$2:$P$55,4,FALSE)),"",IF($C71=1,VLOOKUP($AA$9,Tables!$J$2:$P$55,4,FALSE),IF($C71=2,VLOOKUP($AA$9,Tables!$R$2:$X$55,4,FALSE),"")))</f>
      </c>
      <c r="AM67" s="63">
        <f>IF(ISBLANK(VLOOKUP($AA$10,Tables!$J$57:$P$65,4,FALSE)),"",IF($C71=1,VLOOKUP($AA$10,Tables!$J$57:$P$65,4,FALSE),IF($C71=2,VLOOKUP($AA$10,Tables!$J$57:$P$65,4,FALSE),"")))</f>
      </c>
      <c r="AN67" s="63">
        <f>IF(ISBLANK(VLOOKUP($AA$11,Tables!$J$67:$T$120,4,FALSE)),"",IF($C71=1,VLOOKUP($AA$11,Tables!$J$67:$T$120,4,FALSE),IF($C71=2,VLOOKUP($AA$11,Tables!$R$67:$X$120,4,FALSE),"")))</f>
      </c>
      <c r="AO67" s="63">
        <f>IF(ISBLANK(VLOOKUP($AA$9,Tables!$J$2:$P$55,4,FALSE)),"",IF($C73=1,VLOOKUP($AA$9,Tables!$J$2:$P$55,4,FALSE),IF($C73=2,VLOOKUP($AA$9,Tables!$R$2:$X$55,4,FALSE),"")))</f>
      </c>
      <c r="AP67" s="63">
        <f>IF(ISBLANK(VLOOKUP($AA$10,Tables!$J$57:$P$65,4,FALSE)),"",IF($C73=1,VLOOKUP($AA$10,Tables!$J$57:$P$65,4,FALSE),IF($C73=2,VLOOKUP($AA$10,Tables!$J$57:$P$65,4,FALSE),"")))</f>
      </c>
      <c r="AQ67" s="63">
        <f>IF(ISBLANK(VLOOKUP($AA$11,Tables!$J$67:$T$120,4,FALSE)),"",IF($C73=1,VLOOKUP($AA$11,Tables!$J$67:$T$120,4,FALSE),IF($C73=2,VLOOKUP($AA$11,Tables!$R$67:$X$120,4,FALSE),"")))</f>
      </c>
      <c r="AR67" s="63">
        <f>IF(ISBLANK(VLOOKUP($AA$9,Tables!$J$2:$P$55,4,FALSE)),"",IF($C75=1,VLOOKUP($AA$9,Tables!$J$2:$P$55,4,FALSE),IF($C75=2,VLOOKUP($AA$9,Tables!$R$2:$X$55,4,FALSE),"")))</f>
      </c>
      <c r="AS67" s="63">
        <f>IF(ISBLANK(VLOOKUP($AA$10,Tables!$J$57:$P$65,4,FALSE)),"",IF($C75=1,VLOOKUP($AA$10,Tables!$J$57:$P$65,4,FALSE),IF($C75=2,VLOOKUP($AA$10,Tables!$J$57:$P$65,4,FALSE),"")))</f>
      </c>
      <c r="AT67" s="63">
        <f>IF(ISBLANK(VLOOKUP($AA$11,Tables!$J$67:$T$120,4,FALSE)),"",IF($C75=1,VLOOKUP($AA$11,Tables!$J$67:$T$120,4,FALSE),IF($C75=2,VLOOKUP($AA$11,Tables!$R$67:$X$120,4,FALSE),"")))</f>
      </c>
      <c r="AU67" s="63">
        <f>IF(ISBLANK(VLOOKUP($AA$9,Tables!$J$2:$P$55,4,FALSE)),"",IF($C77=1,VLOOKUP($AA$9,Tables!$J$2:$P$55,4,FALSE),IF($C77=2,VLOOKUP($AA$9,Tables!$R$2:$X$55,4,FALSE),"")))</f>
      </c>
      <c r="AV67" s="63">
        <f>IF(ISBLANK(VLOOKUP($AA$10,Tables!$J$57:$P$65,4,FALSE)),"",IF($C77=1,VLOOKUP($AA$10,Tables!$J$57:$P$65,4,FALSE),IF($C77=2,VLOOKUP($AA$10,Tables!$J$57:$P$65,4,FALSE),"")))</f>
      </c>
      <c r="AW67" s="63">
        <f>IF(ISBLANK(VLOOKUP($AA$11,Tables!$J$67:$T$120,4,FALSE)),"",IF($C77=1,VLOOKUP($AA$11,Tables!$J$67:$T$120,4,FALSE),IF($C77=2,VLOOKUP($AA$11,Tables!$R$67:$X$120,4,FALSE),"")))</f>
      </c>
    </row>
    <row r="68" spans="1:49" ht="17.25" customHeight="1">
      <c r="A68" s="37"/>
      <c r="B68" s="27"/>
      <c r="C68" s="36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40"/>
      <c r="R68" s="29"/>
      <c r="S68" s="37"/>
      <c r="T68" s="62"/>
      <c r="U68" s="62"/>
      <c r="V68" s="62"/>
      <c r="W68" s="62"/>
      <c r="X68" s="62"/>
      <c r="Y68" s="62"/>
      <c r="Z68" s="62"/>
      <c r="AC68" s="63">
        <f>IF(ISBLANK(VLOOKUP($AA$9,Tables!$J$2:$P$55,5,FALSE)),"",IF($C65=1,VLOOKUP($AA$9,Tables!$J$2:$P$55,5,FALSE),IF($C65=2,VLOOKUP($AA$9,Tables!$R$2:$X$55,5,FALSE),"")))</f>
      </c>
      <c r="AE68" s="63">
        <f>IF(ISBLANK(VLOOKUP($AA$11,Tables!$J$67:$T$120,5,FALSE)),"",IF($C65=1,VLOOKUP($AA$11,Tables!$J$67:$T$120,5,FALSE),IF($C65=2,VLOOKUP($AA$11,Tables!$R$67:$X$120,5,FALSE),"")))</f>
      </c>
      <c r="AF68" s="63">
        <f>IF(ISBLANK(VLOOKUP($AA$9,Tables!$J$2:$P$55,5,FALSE)),"",IF($C67=1,VLOOKUP($AA$9,Tables!$J$2:$P$55,5,FALSE),IF($C67=2,VLOOKUP($AA$9,Tables!$R$2:$X$55,5,FALSE),"")))</f>
      </c>
      <c r="AH68" s="63">
        <f>IF(ISBLANK(VLOOKUP($AA$11,Tables!$J$67:$T$120,5,FALSE)),"",IF($C67=1,VLOOKUP($AA$11,Tables!$J$67:$T$120,5,FALSE),IF($C67=2,VLOOKUP($AA$11,Tables!$R$67:$X$120,5,FALSE),"")))</f>
      </c>
      <c r="AI68" s="63">
        <f>IF(ISBLANK(VLOOKUP($AA$9,Tables!$J$2:$P$55,5,FALSE)),"",IF($C69=1,VLOOKUP($AA$9,Tables!$J$2:$P$55,5,FALSE),IF($C69=2,VLOOKUP($AA$9,Tables!$R$2:$X$55,5,FALSE),"")))</f>
      </c>
      <c r="AK68" s="63">
        <f>IF(ISBLANK(VLOOKUP($AA$11,Tables!$J$67:$T$120,5,FALSE)),"",IF($C69=1,VLOOKUP($AA$11,Tables!$J$67:$T$120,5,FALSE),IF($C69=2,VLOOKUP($AA$11,Tables!$R$67:$X$120,5,FALSE),"")))</f>
      </c>
      <c r="AL68" s="63">
        <f>IF(ISBLANK(VLOOKUP($AA$9,Tables!$J$2:$P$55,5,FALSE)),"",IF($C71=1,VLOOKUP($AA$9,Tables!$J$2:$P$55,5,FALSE),IF($C71=2,VLOOKUP($AA$9,Tables!$R$2:$X$55,5,FALSE),"")))</f>
      </c>
      <c r="AN68" s="63">
        <f>IF(ISBLANK(VLOOKUP($AA$11,Tables!$J$67:$T$120,5,FALSE)),"",IF($C71=1,VLOOKUP($AA$11,Tables!$J$67:$T$120,5,FALSE),IF($C71=2,VLOOKUP($AA$11,Tables!$R$67:$X$120,5,FALSE),"")))</f>
      </c>
      <c r="AO68" s="63">
        <f>IF(ISBLANK(VLOOKUP($AA$9,Tables!$J$2:$P$55,5,FALSE)),"",IF($C73=1,VLOOKUP($AA$9,Tables!$J$2:$P$55,5,FALSE),IF($C73=2,VLOOKUP($AA$9,Tables!$R$2:$X$55,5,FALSE),"")))</f>
      </c>
      <c r="AQ68" s="63">
        <f>IF(ISBLANK(VLOOKUP($AA$11,Tables!$J$67:$T$120,5,FALSE)),"",IF($C73=1,VLOOKUP($AA$11,Tables!$J$67:$T$120,5,FALSE),IF($C73=2,VLOOKUP($AA$11,Tables!$R$67:$X$120,5,FALSE),"")))</f>
      </c>
      <c r="AR68" s="63">
        <f>IF(ISBLANK(VLOOKUP($AA$9,Tables!$J$2:$P$55,5,FALSE)),"",IF($C75=1,VLOOKUP($AA$9,Tables!$J$2:$P$55,5,FALSE),IF($C75=2,VLOOKUP($AA$9,Tables!$R$2:$X$55,5,FALSE),"")))</f>
      </c>
      <c r="AT68" s="63">
        <f>IF(ISBLANK(VLOOKUP($AA$11,Tables!$J$67:$T$120,5,FALSE)),"",IF($C75=1,VLOOKUP($AA$11,Tables!$J$67:$T$120,5,FALSE),IF($C75=2,VLOOKUP($AA$11,Tables!$R$67:$X$120,5,FALSE),"")))</f>
      </c>
      <c r="AU68" s="63">
        <f>IF(ISBLANK(VLOOKUP($AA$9,Tables!$J$2:$P$55,5,FALSE)),"",IF($C77=1,VLOOKUP($AA$9,Tables!$J$2:$P$55,5,FALSE),IF($C77=2,VLOOKUP($AA$9,Tables!$R$2:$X$55,5,FALSE),"")))</f>
      </c>
      <c r="AW68" s="63">
        <f>IF(ISBLANK(VLOOKUP($AA$11,Tables!$J$67:$T$120,5,FALSE)),"",IF($C77=1,VLOOKUP($AA$11,Tables!$J$67:$T$120,5,FALSE),IF($C77=2,VLOOKUP($AA$11,Tables!$R$67:$X$120,5,FALSE),"")))</f>
      </c>
    </row>
    <row r="69" spans="1:49" ht="17.25" customHeight="1">
      <c r="A69" s="37"/>
      <c r="B69" s="27"/>
      <c r="C69" s="36">
        <v>3</v>
      </c>
      <c r="D69" s="28">
        <v>1</v>
      </c>
      <c r="E69" s="28"/>
      <c r="F69" s="28"/>
      <c r="G69" s="28">
        <v>1</v>
      </c>
      <c r="H69" s="28"/>
      <c r="I69" s="28"/>
      <c r="J69" s="28">
        <v>1</v>
      </c>
      <c r="K69" s="28"/>
      <c r="L69" s="28"/>
      <c r="M69" s="47"/>
      <c r="N69" s="66"/>
      <c r="O69" s="67"/>
      <c r="P69" s="28"/>
      <c r="Q69" s="40"/>
      <c r="R69" s="29"/>
      <c r="S69" s="37"/>
      <c r="T69" s="62"/>
      <c r="U69" s="62"/>
      <c r="V69" s="62"/>
      <c r="W69" s="62"/>
      <c r="X69" s="62"/>
      <c r="Y69" s="62"/>
      <c r="Z69" s="62"/>
      <c r="AC69" s="63">
        <f>IF(ISBLANK(VLOOKUP($AA$9,Tables!$J$2:$P$55,6,FALSE)),"",IF($C65=1,VLOOKUP($AA$9,Tables!$J$2:$P$55,6,FALSE),IF($C65=2,VLOOKUP($AA$9,Tables!$R$2:$X$55,6,FALSE),"")))</f>
      </c>
      <c r="AE69" s="63">
        <f>IF(ISBLANK(VLOOKUP($AA$11,Tables!$J$67:$T$120,6,FALSE)),"",IF($C65=1,VLOOKUP($AA$11,Tables!$J$67:$T$120,6,FALSE),IF($C65=2,VLOOKUP($AA$11,Tables!$R$67:$X$120,6,FALSE),"")))</f>
      </c>
      <c r="AF69" s="63">
        <f>IF(ISBLANK(VLOOKUP($AA$9,Tables!$J$2:$P$55,6,FALSE)),"",IF($C67=1,VLOOKUP($AA$9,Tables!$J$2:$P$55,6,FALSE),IF($C67=2,VLOOKUP($AA$9,Tables!$R$2:$X$55,6,FALSE),"")))</f>
      </c>
      <c r="AH69" s="63">
        <f>IF(ISBLANK(VLOOKUP($AA$11,Tables!$J$67:$T$120,6,FALSE)),"",IF($C67=1,VLOOKUP($AA$11,Tables!$J$67:$T$120,6,FALSE),IF($C67=2,VLOOKUP($AA$11,Tables!$R$67:$X$120,6,FALSE),"")))</f>
      </c>
      <c r="AI69" s="63">
        <f>IF(ISBLANK(VLOOKUP($AA$9,Tables!$J$2:$P$55,6,FALSE)),"",IF($C69=1,VLOOKUP($AA$9,Tables!$J$2:$P$55,6,FALSE),IF($C69=2,VLOOKUP($AA$9,Tables!$R$2:$X$55,6,FALSE),"")))</f>
      </c>
      <c r="AK69" s="63">
        <f>IF(ISBLANK(VLOOKUP($AA$11,Tables!$J$67:$T$120,6,FALSE)),"",IF($C69=1,VLOOKUP($AA$11,Tables!$J$67:$T$120,6,FALSE),IF($C69=2,VLOOKUP($AA$11,Tables!$R$67:$X$120,6,FALSE),"")))</f>
      </c>
      <c r="AL69" s="63">
        <f>IF(ISBLANK(VLOOKUP($AA$9,Tables!$J$2:$P$55,6,FALSE)),"",IF($C71=1,VLOOKUP($AA$9,Tables!$J$2:$P$55,6,FALSE),IF($C71=2,VLOOKUP($AA$9,Tables!$R$2:$X$55,6,FALSE),"")))</f>
      </c>
      <c r="AN69" s="63">
        <f>IF(ISBLANK(VLOOKUP($AA$11,Tables!$J$67:$T$120,6,FALSE)),"",IF($C71=1,VLOOKUP($AA$11,Tables!$J$67:$T$120,6,FALSE),IF($C71=2,VLOOKUP($AA$11,Tables!$R$67:$X$120,6,FALSE),"")))</f>
      </c>
      <c r="AO69" s="63">
        <f>IF(ISBLANK(VLOOKUP($AA$9,Tables!$J$2:$P$55,6,FALSE)),"",IF($C73=1,VLOOKUP($AA$9,Tables!$J$2:$P$55,6,FALSE),IF($C73=2,VLOOKUP($AA$9,Tables!$R$2:$X$55,6,FALSE),"")))</f>
      </c>
      <c r="AQ69" s="63">
        <f>IF(ISBLANK(VLOOKUP($AA$11,Tables!$J$67:$T$120,6,FALSE)),"",IF($C73=1,VLOOKUP($AA$11,Tables!$J$67:$T$120,6,FALSE),IF($C73=2,VLOOKUP($AA$11,Tables!$R$67:$X$120,6,FALSE),"")))</f>
      </c>
      <c r="AR69" s="63">
        <f>IF(ISBLANK(VLOOKUP($AA$9,Tables!$J$2:$P$55,6,FALSE)),"",IF($C75=1,VLOOKUP($AA$9,Tables!$J$2:$P$55,6,FALSE),IF($C75=2,VLOOKUP($AA$9,Tables!$R$2:$X$55,6,FALSE),"")))</f>
      </c>
      <c r="AT69" s="63">
        <f>IF(ISBLANK(VLOOKUP($AA$11,Tables!$J$67:$T$120,6,FALSE)),"",IF($C75=1,VLOOKUP($AA$11,Tables!$J$67:$T$120,6,FALSE),IF($C75=2,VLOOKUP($AA$11,Tables!$R$67:$X$120,6,FALSE),"")))</f>
      </c>
      <c r="AU69" s="63">
        <f>IF(ISBLANK(VLOOKUP($AA$9,Tables!$J$2:$P$55,6,FALSE)),"",IF($C77=1,VLOOKUP($AA$9,Tables!$J$2:$P$55,6,FALSE),IF($C77=2,VLOOKUP($AA$9,Tables!$R$2:$X$55,6,FALSE),"")))</f>
      </c>
      <c r="AW69" s="63">
        <f>IF(ISBLANK(VLOOKUP($AA$11,Tables!$J$67:$T$120,6,FALSE)),"",IF($C77=1,VLOOKUP($AA$11,Tables!$J$67:$T$120,6,FALSE),IF($C77=2,VLOOKUP($AA$11,Tables!$R$67:$X$120,6,FALSE),"")))</f>
      </c>
    </row>
    <row r="70" spans="1:49" ht="17.25" customHeight="1">
      <c r="A70" s="37"/>
      <c r="B70" s="27"/>
      <c r="C70" s="36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40"/>
      <c r="R70" s="29"/>
      <c r="S70" s="37"/>
      <c r="T70" s="62"/>
      <c r="U70" s="62"/>
      <c r="V70" s="62"/>
      <c r="W70" s="62"/>
      <c r="X70" s="62"/>
      <c r="Y70" s="62"/>
      <c r="Z70" s="62"/>
      <c r="AC70" s="63">
        <f>IF(ISBLANK(VLOOKUP($AA$9,Tables!$J$2:$P$55,7,FALSE)),"",IF($C65=1,VLOOKUP($AA$9,Tables!$J$2:$P$55,7,FALSE),IF($C65=2,VLOOKUP($AA$9,Tables!$R$2:$X$55,7,FALSE),"")))</f>
      </c>
      <c r="AE70" s="63">
        <f>IF(ISBLANK(VLOOKUP($AA$11,Tables!$J$67:$T$120,7,FALSE)),"",IF($C65=1,VLOOKUP($AA$11,Tables!$J$67:$T$120,7,FALSE),IF($C65=2,VLOOKUP($AA$11,Tables!$R$67:$X$120,7,FALSE),"")))</f>
      </c>
      <c r="AF70" s="63">
        <f>IF(ISBLANK(VLOOKUP($AA$9,Tables!$J$2:$P$55,7,FALSE)),"",IF($C67=1,VLOOKUP($AA$9,Tables!$J$2:$P$55,7,FALSE),IF($C67=2,VLOOKUP($AA$9,Tables!$R$2:$X$55,7,FALSE),"")))</f>
      </c>
      <c r="AH70" s="63">
        <f>IF(ISBLANK(VLOOKUP($AA$11,Tables!$J$67:$T$120,7,FALSE)),"",IF($C67=1,VLOOKUP($AA$11,Tables!$J$67:$T$120,7,FALSE),IF($C67=2,VLOOKUP($AA$11,Tables!$R$67:$X$120,7,FALSE),"")))</f>
      </c>
      <c r="AI70" s="63">
        <f>IF(ISBLANK(VLOOKUP($AA$9,Tables!$J$2:$P$55,7,FALSE)),"",IF($C69=1,VLOOKUP($AA$9,Tables!$J$2:$P$55,7,FALSE),IF($C69=2,VLOOKUP($AA$9,Tables!$R$2:$X$55,7,FALSE),"")))</f>
      </c>
      <c r="AK70" s="63">
        <f>IF(ISBLANK(VLOOKUP($AA$11,Tables!$J$67:$T$120,7,FALSE)),"",IF($C69=1,VLOOKUP($AA$11,Tables!$J$67:$T$120,7,FALSE),IF($C69=2,VLOOKUP($AA$11,Tables!$R$67:$X$120,7,FALSE),"")))</f>
      </c>
      <c r="AL70" s="63">
        <f>IF(ISBLANK(VLOOKUP($AA$9,Tables!$J$2:$P$55,7,FALSE)),"",IF($C71=1,VLOOKUP($AA$9,Tables!$J$2:$P$55,7,FALSE),IF($C71=2,VLOOKUP($AA$9,Tables!$R$2:$X$55,7,FALSE),"")))</f>
      </c>
      <c r="AN70" s="63">
        <f>IF(ISBLANK(VLOOKUP($AA$11,Tables!$J$67:$T$120,7,FALSE)),"",IF($C71=1,VLOOKUP($AA$11,Tables!$J$67:$T$120,7,FALSE),IF($C71=2,VLOOKUP($AA$11,Tables!$R$67:$X$120,7,FALSE),"")))</f>
      </c>
      <c r="AO70" s="63">
        <f>IF(ISBLANK(VLOOKUP($AA$9,Tables!$J$2:$P$55,7,FALSE)),"",IF($C73=1,VLOOKUP($AA$9,Tables!$J$2:$P$55,7,FALSE),IF($C73=2,VLOOKUP($AA$9,Tables!$R$2:$X$55,7,FALSE),"")))</f>
      </c>
      <c r="AQ70" s="63">
        <f>IF(ISBLANK(VLOOKUP($AA$11,Tables!$J$67:$T$120,7,FALSE)),"",IF($C73=1,VLOOKUP($AA$11,Tables!$J$67:$T$120,7,FALSE),IF($C73=2,VLOOKUP($AA$11,Tables!$R$67:$X$120,7,FALSE),"")))</f>
      </c>
      <c r="AR70" s="63">
        <f>IF(ISBLANK(VLOOKUP($AA$9,Tables!$J$2:$P$55,7,FALSE)),"",IF($C75=1,VLOOKUP($AA$9,Tables!$J$2:$P$55,7,FALSE),IF($C75=2,VLOOKUP($AA$9,Tables!$R$2:$X$55,7,FALSE),"")))</f>
      </c>
      <c r="AT70" s="63">
        <f>IF(ISBLANK(VLOOKUP($AA$11,Tables!$J$67:$T$120,7,FALSE)),"",IF($C75=1,VLOOKUP($AA$11,Tables!$J$67:$T$120,7,FALSE),IF($C75=2,VLOOKUP($AA$11,Tables!$R$67:$X$120,7,FALSE),"")))</f>
      </c>
      <c r="AU70" s="63">
        <f>IF(ISBLANK(VLOOKUP($AA$9,Tables!$J$2:$P$55,7,FALSE)),"",IF($C77=1,VLOOKUP($AA$9,Tables!$J$2:$P$55,7,FALSE),IF($C77=2,VLOOKUP($AA$9,Tables!$R$2:$X$55,7,FALSE),"")))</f>
      </c>
      <c r="AW70" s="63">
        <f>IF(ISBLANK(VLOOKUP($AA$11,Tables!$J$67:$T$120,7,FALSE)),"",IF($C77=1,VLOOKUP($AA$11,Tables!$J$67:$T$120,7,FALSE),IF($C77=2,VLOOKUP($AA$11,Tables!$R$67:$X$120,7,FALSE),"")))</f>
      </c>
    </row>
    <row r="71" spans="1:28" ht="17.25" customHeight="1">
      <c r="A71" s="37"/>
      <c r="B71" s="27"/>
      <c r="C71" s="36">
        <v>3</v>
      </c>
      <c r="D71" s="28">
        <v>1</v>
      </c>
      <c r="E71" s="28"/>
      <c r="F71" s="28"/>
      <c r="G71" s="28">
        <v>1</v>
      </c>
      <c r="H71" s="28"/>
      <c r="I71" s="28"/>
      <c r="J71" s="28">
        <v>1</v>
      </c>
      <c r="K71" s="28"/>
      <c r="L71" s="28"/>
      <c r="M71" s="47"/>
      <c r="N71" s="66"/>
      <c r="O71" s="67"/>
      <c r="P71" s="28"/>
      <c r="Q71" s="40"/>
      <c r="R71" s="29"/>
      <c r="S71" s="37"/>
      <c r="T71" s="62"/>
      <c r="U71" s="62"/>
      <c r="V71" s="62"/>
      <c r="W71" s="62"/>
      <c r="X71" s="62"/>
      <c r="Y71" s="62"/>
      <c r="Z71" s="62"/>
      <c r="AB71" s="64"/>
    </row>
    <row r="72" spans="1:28" ht="17.25" customHeight="1">
      <c r="A72" s="37"/>
      <c r="B72" s="27"/>
      <c r="C72" s="36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40"/>
      <c r="R72" s="29"/>
      <c r="S72" s="37"/>
      <c r="T72" s="62"/>
      <c r="U72" s="62"/>
      <c r="V72" s="62"/>
      <c r="W72" s="62"/>
      <c r="X72" s="62"/>
      <c r="Y72" s="62"/>
      <c r="Z72" s="62"/>
      <c r="AB72" s="64"/>
    </row>
    <row r="73" spans="1:28" ht="17.25" customHeight="1">
      <c r="A73" s="37"/>
      <c r="B73" s="27"/>
      <c r="C73" s="36">
        <v>3</v>
      </c>
      <c r="D73" s="28">
        <v>1</v>
      </c>
      <c r="E73" s="28"/>
      <c r="F73" s="28"/>
      <c r="G73" s="28">
        <v>1</v>
      </c>
      <c r="H73" s="28"/>
      <c r="I73" s="28"/>
      <c r="J73" s="28">
        <v>1</v>
      </c>
      <c r="K73" s="28"/>
      <c r="L73" s="28"/>
      <c r="M73" s="47"/>
      <c r="N73" s="48"/>
      <c r="O73" s="49"/>
      <c r="P73" s="28"/>
      <c r="Q73" s="40"/>
      <c r="R73" s="29"/>
      <c r="S73" s="37"/>
      <c r="T73" s="62"/>
      <c r="U73" s="62"/>
      <c r="V73" s="62"/>
      <c r="W73" s="62"/>
      <c r="X73" s="62"/>
      <c r="Y73" s="62"/>
      <c r="Z73" s="62"/>
      <c r="AB73" s="64"/>
    </row>
    <row r="74" spans="1:28" ht="17.25" customHeight="1">
      <c r="A74" s="37"/>
      <c r="B74" s="27"/>
      <c r="C74" s="36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40"/>
      <c r="R74" s="29"/>
      <c r="S74" s="37"/>
      <c r="T74" s="62"/>
      <c r="U74" s="62"/>
      <c r="V74" s="62"/>
      <c r="W74" s="62"/>
      <c r="X74" s="62"/>
      <c r="Y74" s="62"/>
      <c r="Z74" s="62"/>
      <c r="AB74" s="64"/>
    </row>
    <row r="75" spans="1:26" ht="17.25" customHeight="1">
      <c r="A75" s="37"/>
      <c r="B75" s="27"/>
      <c r="C75" s="36">
        <v>3</v>
      </c>
      <c r="D75" s="28">
        <v>1</v>
      </c>
      <c r="E75" s="28"/>
      <c r="F75" s="28"/>
      <c r="G75" s="28">
        <v>1</v>
      </c>
      <c r="H75" s="28"/>
      <c r="I75" s="28"/>
      <c r="J75" s="28">
        <v>1</v>
      </c>
      <c r="K75" s="28"/>
      <c r="L75" s="28"/>
      <c r="M75" s="47"/>
      <c r="N75" s="48"/>
      <c r="O75" s="49"/>
      <c r="P75" s="28"/>
      <c r="Q75" s="40"/>
      <c r="R75" s="29"/>
      <c r="S75" s="37"/>
      <c r="T75" s="62"/>
      <c r="U75" s="62"/>
      <c r="V75" s="62"/>
      <c r="W75" s="62"/>
      <c r="X75" s="62"/>
      <c r="Y75" s="62"/>
      <c r="Z75" s="62"/>
    </row>
    <row r="76" spans="1:26" ht="17.25" customHeight="1">
      <c r="A76" s="37"/>
      <c r="B76" s="27"/>
      <c r="C76" s="36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40"/>
      <c r="R76" s="29"/>
      <c r="S76" s="37"/>
      <c r="T76" s="62"/>
      <c r="U76" s="62"/>
      <c r="V76" s="62"/>
      <c r="W76" s="62"/>
      <c r="X76" s="62"/>
      <c r="Y76" s="62"/>
      <c r="Z76" s="62"/>
    </row>
    <row r="77" spans="1:26" ht="17.25" customHeight="1">
      <c r="A77" s="37"/>
      <c r="B77" s="27"/>
      <c r="C77" s="36">
        <v>3</v>
      </c>
      <c r="D77" s="28">
        <v>1</v>
      </c>
      <c r="E77" s="28"/>
      <c r="F77" s="28"/>
      <c r="G77" s="28">
        <v>1</v>
      </c>
      <c r="H77" s="28"/>
      <c r="I77" s="28"/>
      <c r="J77" s="28">
        <v>1</v>
      </c>
      <c r="K77" s="28"/>
      <c r="L77" s="28"/>
      <c r="M77" s="47"/>
      <c r="N77" s="48"/>
      <c r="O77" s="49"/>
      <c r="P77" s="28"/>
      <c r="Q77" s="40"/>
      <c r="R77" s="29"/>
      <c r="S77" s="37"/>
      <c r="T77" s="62"/>
      <c r="U77" s="62"/>
      <c r="V77" s="62"/>
      <c r="W77" s="62"/>
      <c r="X77" s="62"/>
      <c r="Y77" s="62"/>
      <c r="Z77" s="62"/>
    </row>
    <row r="78" spans="1:26" ht="17.25" customHeight="1">
      <c r="A78" s="37"/>
      <c r="B78" s="27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41"/>
      <c r="R78" s="29"/>
      <c r="S78" s="37"/>
      <c r="T78" s="62"/>
      <c r="U78" s="62"/>
      <c r="V78" s="62"/>
      <c r="W78" s="62"/>
      <c r="X78" s="62"/>
      <c r="Y78" s="62"/>
      <c r="Z78" s="62"/>
    </row>
    <row r="79" spans="1:26" ht="6" customHeight="1" thickBot="1">
      <c r="A79" s="37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3"/>
      <c r="S79" s="37"/>
      <c r="T79" s="62"/>
      <c r="U79" s="62"/>
      <c r="V79" s="62"/>
      <c r="W79" s="62"/>
      <c r="X79" s="62"/>
      <c r="Y79" s="62"/>
      <c r="Z79" s="62"/>
    </row>
    <row r="80" ht="13.5" thickBot="1"/>
    <row r="81" spans="1:26" ht="5.25" customHeight="1">
      <c r="A81" s="37"/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6"/>
      <c r="S81" s="37"/>
      <c r="T81" s="62"/>
      <c r="U81" s="62"/>
      <c r="V81" s="62"/>
      <c r="W81" s="62"/>
      <c r="X81" s="62"/>
      <c r="Y81" s="62"/>
      <c r="Z81" s="62"/>
    </row>
    <row r="82" spans="1:26" ht="16.5" customHeight="1">
      <c r="A82" s="37"/>
      <c r="B82" s="27"/>
      <c r="C82" s="38" t="s">
        <v>59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9"/>
      <c r="S82" s="37"/>
      <c r="T82" s="62"/>
      <c r="U82" s="62"/>
      <c r="V82" s="62"/>
      <c r="W82" s="62"/>
      <c r="X82" s="62"/>
      <c r="Y82" s="62"/>
      <c r="Z82" s="62"/>
    </row>
    <row r="83" spans="1:26" ht="16.5" customHeight="1">
      <c r="A83" s="37"/>
      <c r="B83" s="27"/>
      <c r="C83" s="28" t="s">
        <v>53</v>
      </c>
      <c r="D83" s="78"/>
      <c r="E83" s="46"/>
      <c r="F83" s="44" t="s">
        <v>60</v>
      </c>
      <c r="G83" s="28"/>
      <c r="H83" s="28"/>
      <c r="I83" s="69"/>
      <c r="J83" s="28"/>
      <c r="K83" s="50" t="s">
        <v>54</v>
      </c>
      <c r="L83" s="51"/>
      <c r="M83" s="75">
        <f>IF(ISERROR($I83/$E84),"",$I83/$E84)</f>
      </c>
      <c r="N83" s="45" t="s">
        <v>62</v>
      </c>
      <c r="O83" s="76"/>
      <c r="P83" s="70"/>
      <c r="Q83" s="34"/>
      <c r="R83" s="29"/>
      <c r="S83" s="37"/>
      <c r="T83" s="62"/>
      <c r="U83" s="62"/>
      <c r="V83" s="62"/>
      <c r="W83" s="62"/>
      <c r="X83" s="62"/>
      <c r="Y83" s="62"/>
      <c r="Z83" s="62"/>
    </row>
    <row r="84" spans="1:26" ht="16.5" customHeight="1">
      <c r="A84" s="37"/>
      <c r="B84" s="27"/>
      <c r="C84" s="28" t="s">
        <v>55</v>
      </c>
      <c r="D84" s="36"/>
      <c r="E84" s="42"/>
      <c r="F84" s="28" t="s">
        <v>61</v>
      </c>
      <c r="G84" s="28"/>
      <c r="H84" s="28"/>
      <c r="I84" s="42"/>
      <c r="J84" s="28"/>
      <c r="K84" s="53" t="s">
        <v>56</v>
      </c>
      <c r="L84" s="61"/>
      <c r="M84" s="74">
        <f>IF(ISERROR($I84/$I83),"",$I84/$I83)</f>
      </c>
      <c r="N84" s="45" t="s">
        <v>63</v>
      </c>
      <c r="O84" s="77"/>
      <c r="P84" s="72"/>
      <c r="Q84" s="35"/>
      <c r="R84" s="29"/>
      <c r="S84" s="37"/>
      <c r="T84" s="62"/>
      <c r="U84" s="62"/>
      <c r="V84" s="62"/>
      <c r="W84" s="62"/>
      <c r="X84" s="62"/>
      <c r="Y84" s="62"/>
      <c r="Z84" s="62"/>
    </row>
    <row r="85" spans="1:34" ht="6" customHeight="1">
      <c r="A85" s="37"/>
      <c r="B85" s="27"/>
      <c r="C85" s="28"/>
      <c r="D85" s="36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9"/>
      <c r="S85" s="37"/>
      <c r="T85" s="62"/>
      <c r="U85" s="62"/>
      <c r="V85" s="62"/>
      <c r="W85" s="62"/>
      <c r="X85" s="62"/>
      <c r="Y85" s="62"/>
      <c r="Z85" s="62"/>
      <c r="AB85" s="64"/>
      <c r="AE85" s="64"/>
      <c r="AH85" s="64"/>
    </row>
    <row r="86" spans="1:49" ht="25.5">
      <c r="A86" s="37"/>
      <c r="B86" s="27"/>
      <c r="C86" s="28" t="s">
        <v>18</v>
      </c>
      <c r="D86" s="28" t="s">
        <v>14</v>
      </c>
      <c r="E86" s="28"/>
      <c r="F86" s="28"/>
      <c r="G86" s="28" t="s">
        <v>15</v>
      </c>
      <c r="H86" s="28"/>
      <c r="I86" s="28"/>
      <c r="J86" s="28" t="s">
        <v>16</v>
      </c>
      <c r="K86" s="28"/>
      <c r="L86" s="28"/>
      <c r="M86" s="30" t="s">
        <v>50</v>
      </c>
      <c r="N86" s="30" t="s">
        <v>51</v>
      </c>
      <c r="O86" s="30" t="s">
        <v>52</v>
      </c>
      <c r="P86" s="30"/>
      <c r="Q86" s="28" t="s">
        <v>17</v>
      </c>
      <c r="R86" s="29"/>
      <c r="S86" s="37"/>
      <c r="T86" s="62"/>
      <c r="U86" s="62"/>
      <c r="V86" s="62"/>
      <c r="W86" s="62"/>
      <c r="X86" s="62"/>
      <c r="Y86" s="62"/>
      <c r="Z86" s="62"/>
      <c r="AB86" s="64"/>
      <c r="AC86" s="65" t="s">
        <v>41</v>
      </c>
      <c r="AD86" s="65"/>
      <c r="AE86" s="65"/>
      <c r="AF86" s="65" t="s">
        <v>42</v>
      </c>
      <c r="AG86" s="65"/>
      <c r="AH86" s="65"/>
      <c r="AI86" s="65" t="s">
        <v>43</v>
      </c>
      <c r="AJ86" s="65"/>
      <c r="AK86" s="65"/>
      <c r="AL86" s="65" t="s">
        <v>44</v>
      </c>
      <c r="AM86" s="65"/>
      <c r="AN86" s="65"/>
      <c r="AO86" s="65" t="s">
        <v>45</v>
      </c>
      <c r="AP86" s="65"/>
      <c r="AQ86" s="65"/>
      <c r="AR86" s="65" t="s">
        <v>46</v>
      </c>
      <c r="AS86" s="65"/>
      <c r="AT86" s="65"/>
      <c r="AU86" s="65" t="s">
        <v>47</v>
      </c>
      <c r="AV86" s="65"/>
      <c r="AW86" s="65"/>
    </row>
    <row r="87" spans="1:49" ht="16.5" customHeight="1">
      <c r="A87" s="37"/>
      <c r="B87" s="27"/>
      <c r="C87" s="36">
        <v>3</v>
      </c>
      <c r="D87" s="28">
        <v>1</v>
      </c>
      <c r="E87" s="28"/>
      <c r="F87" s="28"/>
      <c r="G87" s="28">
        <v>1</v>
      </c>
      <c r="H87" s="28"/>
      <c r="I87" s="28"/>
      <c r="J87" s="28">
        <v>1</v>
      </c>
      <c r="K87" s="28"/>
      <c r="L87" s="28"/>
      <c r="M87" s="47"/>
      <c r="N87" s="66"/>
      <c r="O87" s="67"/>
      <c r="P87" s="28"/>
      <c r="Q87" s="39"/>
      <c r="R87" s="29"/>
      <c r="S87" s="37"/>
      <c r="T87" s="62"/>
      <c r="U87" s="62"/>
      <c r="V87" s="62"/>
      <c r="W87" s="62"/>
      <c r="X87" s="62"/>
      <c r="Y87" s="62"/>
      <c r="Z87" s="62"/>
      <c r="AC87" s="63">
        <f>IF(ISBLANK(VLOOKUP($AA$9,Tables!$J$2:$P$55,2,FALSE)),"",IF($C87=1,VLOOKUP($AA$9,Tables!$J$2:$P$55,2,FALSE),IF($C87=2,VLOOKUP($AA$9,Tables!$R$2:$X$55,2,FALSE),"")))</f>
      </c>
      <c r="AD87" s="63">
        <f>IF(ISBLANK(VLOOKUP($AA$10,Tables!$J$57:$P$65,2,FALSE)),"",IF($C87=1,VLOOKUP($AA$10,Tables!$J$57:$P$65,2,FALSE),IF($C87=2,VLOOKUP($AA$10,Tables!$J$57:$P$65,2,FALSE),"")))</f>
      </c>
      <c r="AE87" s="63">
        <f>IF(ISBLANK(VLOOKUP($AA$11,Tables!$J$67:$T$120,2,FALSE)),"",IF($C87=1,VLOOKUP($AA$11,Tables!$J$67:$T$120,2,FALSE),IF($C87=2,VLOOKUP($AA$11,Tables!$R$67:$X$120,2,FALSE),"")))</f>
      </c>
      <c r="AF87" s="63">
        <f>IF(ISBLANK(VLOOKUP($AA$9,Tables!$J$2:$P$55,2,FALSE)),"",IF($C89=1,VLOOKUP($AA$9,Tables!$J$2:$P$55,2,FALSE),IF($C89=2,VLOOKUP($AA$9,Tables!$R$2:$X$55,2,FALSE),"")))</f>
      </c>
      <c r="AG87" s="63">
        <f>IF(ISBLANK(VLOOKUP($AA$10,Tables!$J$57:$P$65,2,FALSE)),"",IF($C89=1,VLOOKUP($AA$10,Tables!$J$57:$P$65,2,FALSE),IF($C89=2,VLOOKUP($AA$10,Tables!$J$57:$P$65,2,FALSE),"")))</f>
      </c>
      <c r="AH87" s="63">
        <f>IF(ISBLANK(VLOOKUP($AA$11,Tables!$J$67:$T$120,2,FALSE)),"",IF($C89=1,VLOOKUP($AA$11,Tables!$J$67:$T$120,2,FALSE),IF($C89=2,VLOOKUP($AA$11,Tables!$R$67:$X$120,2,FALSE),"")))</f>
      </c>
      <c r="AI87" s="63">
        <f>IF(ISBLANK(VLOOKUP($AA$9,Tables!$J$2:$P$55,2,FALSE)),"",IF($C91=1,VLOOKUP($AA$9,Tables!$J$2:$P$55,2,FALSE),IF($C91=2,VLOOKUP($AA$9,Tables!$R$2:$X$55,2,FALSE),"")))</f>
      </c>
      <c r="AJ87" s="63">
        <f>IF(ISBLANK(VLOOKUP($AA$10,Tables!$J$57:$P$65,2,FALSE)),"",IF($C91=1,VLOOKUP($AA$10,Tables!$J$57:$P$65,2,FALSE),IF($C91=2,VLOOKUP($AA$10,Tables!$J$57:$P$65,2,FALSE),"")))</f>
      </c>
      <c r="AK87" s="63">
        <f>IF(ISBLANK(VLOOKUP($AA$11,Tables!$J$67:$T$120,2,FALSE)),"",IF($C91=1,VLOOKUP($AA$11,Tables!$J$67:$T$120,2,FALSE),IF($C91=2,VLOOKUP($AA$11,Tables!$R$67:$X$120,2,FALSE),"")))</f>
      </c>
      <c r="AL87" s="63">
        <f>IF(ISBLANK(VLOOKUP($AA$9,Tables!$J$2:$P$55,2,FALSE)),"",IF($C93=1,VLOOKUP($AA$9,Tables!$J$2:$P$55,2,FALSE),IF($C93=2,VLOOKUP($AA$9,Tables!$R$2:$X$55,2,FALSE),"")))</f>
      </c>
      <c r="AM87" s="63">
        <f>IF(ISBLANK(VLOOKUP($AA$10,Tables!$J$57:$P$65,2,FALSE)),"",IF($C93=1,VLOOKUP($AA$10,Tables!$J$57:$P$65,2,FALSE),IF($C93=2,VLOOKUP($AA$10,Tables!$J$57:$P$65,2,FALSE),"")))</f>
      </c>
      <c r="AN87" s="63">
        <f>IF(ISBLANK(VLOOKUP($AA$11,Tables!$J$67:$T$120,2,FALSE)),"",IF($C93=1,VLOOKUP($AA$11,Tables!$J$67:$T$120,2,FALSE),IF($C93=2,VLOOKUP($AA$11,Tables!$R$67:$X$120,2,FALSE),"")))</f>
      </c>
      <c r="AO87" s="63">
        <f>IF(ISBLANK(VLOOKUP($AA$9,Tables!$J$2:$P$55,2,FALSE)),"",IF($C95=1,VLOOKUP($AA$9,Tables!$J$2:$P$55,2,FALSE),IF($C95=2,VLOOKUP($AA$9,Tables!$R$2:$X$55,2,FALSE),"")))</f>
      </c>
      <c r="AP87" s="63">
        <f>IF(ISBLANK(VLOOKUP($AA$10,Tables!$J$57:$P$65,2,FALSE)),"",IF($C95=1,VLOOKUP($AA$10,Tables!$J$57:$P$65,2,FALSE),IF($C95=2,VLOOKUP($AA$10,Tables!$J$57:$P$65,2,FALSE),"")))</f>
      </c>
      <c r="AQ87" s="63">
        <f>IF(ISBLANK(VLOOKUP($AA$11,Tables!$J$67:$T$120,2,FALSE)),"",IF($C95=1,VLOOKUP($AA$11,Tables!$J$67:$T$120,2,FALSE),IF($C95=2,VLOOKUP($AA$11,Tables!$R$67:$X$120,2,FALSE),"")))</f>
      </c>
      <c r="AR87" s="63">
        <f>IF(ISBLANK(VLOOKUP($AA$9,Tables!$J$2:$P$55,2,FALSE)),"",IF($C97=1,VLOOKUP($AA$9,Tables!$J$2:$P$55,2,FALSE),IF($C97=2,VLOOKUP($AA$9,Tables!$R$2:$X$55,2,FALSE),"")))</f>
      </c>
      <c r="AS87" s="63">
        <f>IF(ISBLANK(VLOOKUP($AA$10,Tables!$J$57:$P$65,2,FALSE)),"",IF($C97=1,VLOOKUP($AA$10,Tables!$J$57:$P$65,2,FALSE),IF($C97=2,VLOOKUP($AA$10,Tables!$J$57:$P$65,2,FALSE),"")))</f>
      </c>
      <c r="AT87" s="63">
        <f>IF(ISBLANK(VLOOKUP($AA$11,Tables!$J$67:$T$120,2,FALSE)),"",IF($C97=1,VLOOKUP($AA$11,Tables!$J$67:$T$120,2,FALSE),IF($C97=2,VLOOKUP($AA$11,Tables!$R$67:$X$120,2,FALSE),"")))</f>
      </c>
      <c r="AU87" s="63">
        <f>IF(ISBLANK(VLOOKUP($AA$9,Tables!$J$2:$P$55,2,FALSE)),"",IF($C99=1,VLOOKUP($AA$9,Tables!$J$2:$P$55,2,FALSE),IF($C99=2,VLOOKUP($AA$9,Tables!$R$2:$X$55,2,FALSE),"")))</f>
      </c>
      <c r="AV87" s="63">
        <f>IF(ISBLANK(VLOOKUP($AA$10,Tables!$J$57:$P$65,2,FALSE)),"",IF($C99=1,VLOOKUP($AA$10,Tables!$J$57:$P$65,2,FALSE),IF($C99=2,VLOOKUP($AA$10,Tables!$J$57:$P$65,2,FALSE),"")))</f>
      </c>
      <c r="AW87" s="63">
        <f>IF(ISBLANK(VLOOKUP($AA$11,Tables!$J$67:$T$120,2,FALSE)),"",IF($C99=1,VLOOKUP($AA$11,Tables!$J$67:$T$120,2,FALSE),IF($C99=2,VLOOKUP($AA$11,Tables!$R$67:$X$120,2,FALSE),"")))</f>
      </c>
    </row>
    <row r="88" spans="1:49" ht="16.5" customHeight="1">
      <c r="A88" s="37"/>
      <c r="B88" s="27"/>
      <c r="C88" s="36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40"/>
      <c r="R88" s="29"/>
      <c r="S88" s="37"/>
      <c r="T88" s="62"/>
      <c r="U88" s="62"/>
      <c r="V88" s="62"/>
      <c r="W88" s="62"/>
      <c r="X88" s="62"/>
      <c r="Y88" s="62"/>
      <c r="Z88" s="62"/>
      <c r="AC88" s="63">
        <f>IF(ISBLANK(VLOOKUP($AA$9,Tables!$J$2:$P$55,3,FALSE)),"",IF($C87=1,VLOOKUP($AA$9,Tables!$J$2:$P$55,3,FALSE),IF($C87=2,VLOOKUP($AA$9,Tables!$R$2:$X$55,3,FALSE),"")))</f>
      </c>
      <c r="AD88" s="63">
        <f>IF(ISBLANK(VLOOKUP($AA$10,Tables!$J$57:$P$65,3,FALSE)),"",IF($C87=1,VLOOKUP($AA$10,Tables!$J$57:$P$65,3,FALSE),IF($C87=2,VLOOKUP($AA$10,Tables!$J$57:$P$65,3,FALSE),"")))</f>
      </c>
      <c r="AE88" s="63">
        <f>IF(ISBLANK(VLOOKUP($AA$11,Tables!$J$67:$T$120,3,FALSE)),"",IF($C87=1,VLOOKUP($AA$11,Tables!$J$67:$T$120,3,FALSE),IF($C87=2,VLOOKUP($AA$11,Tables!$R$67:$X$120,3,FALSE),"")))</f>
      </c>
      <c r="AF88" s="63">
        <f>IF(ISBLANK(VLOOKUP($AA$9,Tables!$J$2:$P$55,3,FALSE)),"",IF($C89=1,VLOOKUP($AA$9,Tables!$J$2:$P$55,3,FALSE),IF($C89=2,VLOOKUP($AA$9,Tables!$R$2:$X$55,3,FALSE),"")))</f>
      </c>
      <c r="AG88" s="63">
        <f>IF(ISBLANK(VLOOKUP($AA$10,Tables!$J$57:$P$65,3,FALSE)),"",IF($C89=1,VLOOKUP($AA$10,Tables!$J$57:$P$65,3,FALSE),IF($C89=2,VLOOKUP($AA$10,Tables!$J$57:$P$65,3,FALSE),"")))</f>
      </c>
      <c r="AH88" s="63">
        <f>IF(ISBLANK(VLOOKUP($AA$11,Tables!$J$67:$T$120,3,FALSE)),"",IF($C89=1,VLOOKUP($AA$11,Tables!$J$67:$T$120,3,FALSE),IF($C89=2,VLOOKUP($AA$11,Tables!$R$67:$X$120,3,FALSE),"")))</f>
      </c>
      <c r="AI88" s="63">
        <f>IF(ISBLANK(VLOOKUP($AA$9,Tables!$J$2:$P$55,3,FALSE)),"",IF($C91=1,VLOOKUP($AA$9,Tables!$J$2:$P$55,3,FALSE),IF($C91=2,VLOOKUP($AA$9,Tables!$R$2:$X$55,3,FALSE),"")))</f>
      </c>
      <c r="AJ88" s="63">
        <f>IF(ISBLANK(VLOOKUP($AA$10,Tables!$J$57:$P$65,3,FALSE)),"",IF($C91=1,VLOOKUP($AA$10,Tables!$J$57:$P$65,3,FALSE),IF($C91=2,VLOOKUP($AA$10,Tables!$J$57:$P$65,3,FALSE),"")))</f>
      </c>
      <c r="AK88" s="63">
        <f>IF(ISBLANK(VLOOKUP($AA$11,Tables!$J$67:$T$120,3,FALSE)),"",IF($C91=1,VLOOKUP($AA$11,Tables!$J$67:$T$120,3,FALSE),IF($C91=2,VLOOKUP($AA$11,Tables!$R$67:$X$120,3,FALSE),"")))</f>
      </c>
      <c r="AL88" s="63">
        <f>IF(ISBLANK(VLOOKUP($AA$9,Tables!$J$2:$P$55,3,FALSE)),"",IF($C93=1,VLOOKUP($AA$9,Tables!$J$2:$P$55,3,FALSE),IF($C93=2,VLOOKUP($AA$9,Tables!$R$2:$X$55,3,FALSE),"")))</f>
      </c>
      <c r="AM88" s="63">
        <f>IF(ISBLANK(VLOOKUP($AA$10,Tables!$J$57:$P$65,3,FALSE)),"",IF($C93=1,VLOOKUP($AA$10,Tables!$J$57:$P$65,3,FALSE),IF($C93=2,VLOOKUP($AA$10,Tables!$J$57:$P$65,3,FALSE),"")))</f>
      </c>
      <c r="AN88" s="63">
        <f>IF(ISBLANK(VLOOKUP($AA$11,Tables!$J$67:$T$120,3,FALSE)),"",IF($C93=1,VLOOKUP($AA$11,Tables!$J$67:$T$120,3,FALSE),IF($C93=2,VLOOKUP($AA$11,Tables!$R$67:$X$120,3,FALSE),"")))</f>
      </c>
      <c r="AO88" s="63">
        <f>IF(ISBLANK(VLOOKUP($AA$9,Tables!$J$2:$P$55,3,FALSE)),"",IF($C95=1,VLOOKUP($AA$9,Tables!$J$2:$P$55,3,FALSE),IF($C95=2,VLOOKUP($AA$9,Tables!$R$2:$X$55,3,FALSE),"")))</f>
      </c>
      <c r="AP88" s="63">
        <f>IF(ISBLANK(VLOOKUP($AA$10,Tables!$J$57:$P$65,3,FALSE)),"",IF($C95=1,VLOOKUP($AA$10,Tables!$J$57:$P$65,3,FALSE),IF($C95=2,VLOOKUP($AA$10,Tables!$J$57:$P$65,3,FALSE),"")))</f>
      </c>
      <c r="AQ88" s="63">
        <f>IF(ISBLANK(VLOOKUP($AA$11,Tables!$J$67:$T$120,3,FALSE)),"",IF($C95=1,VLOOKUP($AA$11,Tables!$J$67:$T$120,3,FALSE),IF($C95=2,VLOOKUP($AA$11,Tables!$R$67:$X$120,3,FALSE),"")))</f>
      </c>
      <c r="AR88" s="63">
        <f>IF(ISBLANK(VLOOKUP($AA$9,Tables!$J$2:$P$55,3,FALSE)),"",IF($C97=1,VLOOKUP($AA$9,Tables!$J$2:$P$55,3,FALSE),IF($C97=2,VLOOKUP($AA$9,Tables!$R$2:$X$55,3,FALSE),"")))</f>
      </c>
      <c r="AS88" s="63">
        <f>IF(ISBLANK(VLOOKUP($AA$10,Tables!$J$57:$P$65,3,FALSE)),"",IF($C97=1,VLOOKUP($AA$10,Tables!$J$57:$P$65,3,FALSE),IF($C97=2,VLOOKUP($AA$10,Tables!$J$57:$P$65,3,FALSE),"")))</f>
      </c>
      <c r="AT88" s="63">
        <f>IF(ISBLANK(VLOOKUP($AA$11,Tables!$J$67:$T$120,3,FALSE)),"",IF($C97=1,VLOOKUP($AA$11,Tables!$J$67:$T$120,3,FALSE),IF($C97=2,VLOOKUP($AA$11,Tables!$R$67:$X$120,3,FALSE),"")))</f>
      </c>
      <c r="AU88" s="63">
        <f>IF(ISBLANK(VLOOKUP($AA$9,Tables!$J$2:$P$55,3,FALSE)),"",IF($C99=1,VLOOKUP($AA$9,Tables!$J$2:$P$55,3,FALSE),IF($C99=2,VLOOKUP($AA$9,Tables!$R$2:$X$55,3,FALSE),"")))</f>
      </c>
      <c r="AV88" s="63">
        <f>IF(ISBLANK(VLOOKUP($AA$10,Tables!$J$57:$P$65,3,FALSE)),"",IF($C99=1,VLOOKUP($AA$10,Tables!$J$57:$P$65,3,FALSE),IF($C99=2,VLOOKUP($AA$10,Tables!$J$57:$P$65,3,FALSE),"")))</f>
      </c>
      <c r="AW88" s="63">
        <f>IF(ISBLANK(VLOOKUP($AA$11,Tables!$J$67:$T$120,3,FALSE)),"",IF($C99=1,VLOOKUP($AA$11,Tables!$J$67:$T$120,3,FALSE),IF($C99=2,VLOOKUP($AA$11,Tables!$R$67:$X$120,3,FALSE),"")))</f>
      </c>
    </row>
    <row r="89" spans="1:49" ht="17.25" customHeight="1">
      <c r="A89" s="37"/>
      <c r="B89" s="27"/>
      <c r="C89" s="36">
        <v>3</v>
      </c>
      <c r="D89" s="28">
        <v>1</v>
      </c>
      <c r="E89" s="28"/>
      <c r="F89" s="28"/>
      <c r="G89" s="28">
        <v>1</v>
      </c>
      <c r="H89" s="28"/>
      <c r="I89" s="28"/>
      <c r="J89" s="28">
        <v>1</v>
      </c>
      <c r="K89" s="28"/>
      <c r="L89" s="28"/>
      <c r="M89" s="47"/>
      <c r="N89" s="66"/>
      <c r="O89" s="67"/>
      <c r="P89" s="28"/>
      <c r="Q89" s="40"/>
      <c r="R89" s="29"/>
      <c r="S89" s="37"/>
      <c r="T89" s="62"/>
      <c r="U89" s="62"/>
      <c r="V89" s="62"/>
      <c r="W89" s="62"/>
      <c r="X89" s="62"/>
      <c r="Y89" s="62"/>
      <c r="Z89" s="62"/>
      <c r="AC89" s="63">
        <f>IF(ISBLANK(VLOOKUP($AA$9,Tables!$J$2:$P$55,4,FALSE)),"",IF($C87=1,VLOOKUP($AA$9,Tables!$J$2:$P$55,4,FALSE),IF($C87=2,VLOOKUP($AA$9,Tables!$R$2:$X$55,4,FALSE),"")))</f>
      </c>
      <c r="AD89" s="63">
        <f>IF(ISBLANK(VLOOKUP($AA$10,Tables!$J$57:$P$65,4,FALSE)),"",IF($C87=1,VLOOKUP($AA$10,Tables!$J$57:$P$65,4,FALSE),IF($C87=2,VLOOKUP($AA$10,Tables!$J$57:$P$65,4,FALSE),"")))</f>
      </c>
      <c r="AE89" s="63">
        <f>IF(ISBLANK(VLOOKUP($AA$11,Tables!$J$67:$T$120,4,FALSE)),"",IF($C87=1,VLOOKUP($AA$11,Tables!$J$67:$T$120,4,FALSE),IF($C87=2,VLOOKUP($AA$11,Tables!$R$67:$X$120,4,FALSE),"")))</f>
      </c>
      <c r="AF89" s="63">
        <f>IF(ISBLANK(VLOOKUP($AA$9,Tables!$J$2:$P$55,4,FALSE)),"",IF($C89=1,VLOOKUP($AA$9,Tables!$J$2:$P$55,4,FALSE),IF($C89=2,VLOOKUP($AA$9,Tables!$R$2:$X$55,4,FALSE),"")))</f>
      </c>
      <c r="AG89" s="63">
        <f>IF(ISBLANK(VLOOKUP($AA$10,Tables!$J$57:$P$65,4,FALSE)),"",IF($C89=1,VLOOKUP($AA$10,Tables!$J$57:$P$65,4,FALSE),IF($C89=2,VLOOKUP($AA$10,Tables!$J$57:$P$65,4,FALSE),"")))</f>
      </c>
      <c r="AH89" s="63">
        <f>IF(ISBLANK(VLOOKUP($AA$11,Tables!$J$67:$T$120,4,FALSE)),"",IF($C89=1,VLOOKUP($AA$11,Tables!$J$67:$T$120,4,FALSE),IF($C89=2,VLOOKUP($AA$11,Tables!$R$67:$X$120,4,FALSE),"")))</f>
      </c>
      <c r="AI89" s="63">
        <f>IF(ISBLANK(VLOOKUP($AA$9,Tables!$J$2:$P$55,4,FALSE)),"",IF($C91=1,VLOOKUP($AA$9,Tables!$J$2:$P$55,4,FALSE),IF($C91=2,VLOOKUP($AA$9,Tables!$R$2:$X$55,4,FALSE),"")))</f>
      </c>
      <c r="AJ89" s="63">
        <f>IF(ISBLANK(VLOOKUP($AA$10,Tables!$J$57:$P$65,4,FALSE)),"",IF($C91=1,VLOOKUP($AA$10,Tables!$J$57:$P$65,4,FALSE),IF($C91=2,VLOOKUP($AA$10,Tables!$J$57:$P$65,4,FALSE),"")))</f>
      </c>
      <c r="AK89" s="63">
        <f>IF(ISBLANK(VLOOKUP($AA$11,Tables!$J$67:$T$120,4,FALSE)),"",IF($C91=1,VLOOKUP($AA$11,Tables!$J$67:$T$120,4,FALSE),IF($C91=2,VLOOKUP($AA$11,Tables!$R$67:$X$120,4,FALSE),"")))</f>
      </c>
      <c r="AL89" s="63">
        <f>IF(ISBLANK(VLOOKUP($AA$9,Tables!$J$2:$P$55,4,FALSE)),"",IF($C93=1,VLOOKUP($AA$9,Tables!$J$2:$P$55,4,FALSE),IF($C93=2,VLOOKUP($AA$9,Tables!$R$2:$X$55,4,FALSE),"")))</f>
      </c>
      <c r="AM89" s="63">
        <f>IF(ISBLANK(VLOOKUP($AA$10,Tables!$J$57:$P$65,4,FALSE)),"",IF($C93=1,VLOOKUP($AA$10,Tables!$J$57:$P$65,4,FALSE),IF($C93=2,VLOOKUP($AA$10,Tables!$J$57:$P$65,4,FALSE),"")))</f>
      </c>
      <c r="AN89" s="63">
        <f>IF(ISBLANK(VLOOKUP($AA$11,Tables!$J$67:$T$120,4,FALSE)),"",IF($C93=1,VLOOKUP($AA$11,Tables!$J$67:$T$120,4,FALSE),IF($C93=2,VLOOKUP($AA$11,Tables!$R$67:$X$120,4,FALSE),"")))</f>
      </c>
      <c r="AO89" s="63">
        <f>IF(ISBLANK(VLOOKUP($AA$9,Tables!$J$2:$P$55,4,FALSE)),"",IF($C95=1,VLOOKUP($AA$9,Tables!$J$2:$P$55,4,FALSE),IF($C95=2,VLOOKUP($AA$9,Tables!$R$2:$X$55,4,FALSE),"")))</f>
      </c>
      <c r="AP89" s="63">
        <f>IF(ISBLANK(VLOOKUP($AA$10,Tables!$J$57:$P$65,4,FALSE)),"",IF($C95=1,VLOOKUP($AA$10,Tables!$J$57:$P$65,4,FALSE),IF($C95=2,VLOOKUP($AA$10,Tables!$J$57:$P$65,4,FALSE),"")))</f>
      </c>
      <c r="AQ89" s="63">
        <f>IF(ISBLANK(VLOOKUP($AA$11,Tables!$J$67:$T$120,4,FALSE)),"",IF($C95=1,VLOOKUP($AA$11,Tables!$J$67:$T$120,4,FALSE),IF($C95=2,VLOOKUP($AA$11,Tables!$R$67:$X$120,4,FALSE),"")))</f>
      </c>
      <c r="AR89" s="63">
        <f>IF(ISBLANK(VLOOKUP($AA$9,Tables!$J$2:$P$55,4,FALSE)),"",IF($C97=1,VLOOKUP($AA$9,Tables!$J$2:$P$55,4,FALSE),IF($C97=2,VLOOKUP($AA$9,Tables!$R$2:$X$55,4,FALSE),"")))</f>
      </c>
      <c r="AS89" s="63">
        <f>IF(ISBLANK(VLOOKUP($AA$10,Tables!$J$57:$P$65,4,FALSE)),"",IF($C97=1,VLOOKUP($AA$10,Tables!$J$57:$P$65,4,FALSE),IF($C97=2,VLOOKUP($AA$10,Tables!$J$57:$P$65,4,FALSE),"")))</f>
      </c>
      <c r="AT89" s="63">
        <f>IF(ISBLANK(VLOOKUP($AA$11,Tables!$J$67:$T$120,4,FALSE)),"",IF($C97=1,VLOOKUP($AA$11,Tables!$J$67:$T$120,4,FALSE),IF($C97=2,VLOOKUP($AA$11,Tables!$R$67:$X$120,4,FALSE),"")))</f>
      </c>
      <c r="AU89" s="63">
        <f>IF(ISBLANK(VLOOKUP($AA$9,Tables!$J$2:$P$55,4,FALSE)),"",IF($C99=1,VLOOKUP($AA$9,Tables!$J$2:$P$55,4,FALSE),IF($C99=2,VLOOKUP($AA$9,Tables!$R$2:$X$55,4,FALSE),"")))</f>
      </c>
      <c r="AV89" s="63">
        <f>IF(ISBLANK(VLOOKUP($AA$10,Tables!$J$57:$P$65,4,FALSE)),"",IF($C99=1,VLOOKUP($AA$10,Tables!$J$57:$P$65,4,FALSE),IF($C99=2,VLOOKUP($AA$10,Tables!$J$57:$P$65,4,FALSE),"")))</f>
      </c>
      <c r="AW89" s="63">
        <f>IF(ISBLANK(VLOOKUP($AA$11,Tables!$J$67:$T$120,4,FALSE)),"",IF($C99=1,VLOOKUP($AA$11,Tables!$J$67:$T$120,4,FALSE),IF($C99=2,VLOOKUP($AA$11,Tables!$R$67:$X$120,4,FALSE),"")))</f>
      </c>
    </row>
    <row r="90" spans="1:49" ht="17.25" customHeight="1">
      <c r="A90" s="37"/>
      <c r="B90" s="27"/>
      <c r="C90" s="36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40"/>
      <c r="R90" s="29"/>
      <c r="S90" s="37"/>
      <c r="T90" s="62"/>
      <c r="U90" s="62"/>
      <c r="V90" s="62"/>
      <c r="W90" s="62"/>
      <c r="X90" s="62"/>
      <c r="Y90" s="62"/>
      <c r="Z90" s="62"/>
      <c r="AC90" s="63">
        <f>IF(ISBLANK(VLOOKUP($AA$9,Tables!$J$2:$P$55,5,FALSE)),"",IF($C87=1,VLOOKUP($AA$9,Tables!$J$2:$P$55,5,FALSE),IF($C87=2,VLOOKUP($AA$9,Tables!$R$2:$X$55,5,FALSE),"")))</f>
      </c>
      <c r="AE90" s="63">
        <f>IF(ISBLANK(VLOOKUP($AA$11,Tables!$J$67:$T$120,5,FALSE)),"",IF($C87=1,VLOOKUP($AA$11,Tables!$J$67:$T$120,5,FALSE),IF($C87=2,VLOOKUP($AA$11,Tables!$R$67:$X$120,5,FALSE),"")))</f>
      </c>
      <c r="AF90" s="63">
        <f>IF(ISBLANK(VLOOKUP($AA$9,Tables!$J$2:$P$55,5,FALSE)),"",IF($C89=1,VLOOKUP($AA$9,Tables!$J$2:$P$55,5,FALSE),IF($C89=2,VLOOKUP($AA$9,Tables!$R$2:$X$55,5,FALSE),"")))</f>
      </c>
      <c r="AH90" s="63">
        <f>IF(ISBLANK(VLOOKUP($AA$11,Tables!$J$67:$T$120,5,FALSE)),"",IF($C89=1,VLOOKUP($AA$11,Tables!$J$67:$T$120,5,FALSE),IF($C89=2,VLOOKUP($AA$11,Tables!$R$67:$X$120,5,FALSE),"")))</f>
      </c>
      <c r="AI90" s="63">
        <f>IF(ISBLANK(VLOOKUP($AA$9,Tables!$J$2:$P$55,5,FALSE)),"",IF($C91=1,VLOOKUP($AA$9,Tables!$J$2:$P$55,5,FALSE),IF($C91=2,VLOOKUP($AA$9,Tables!$R$2:$X$55,5,FALSE),"")))</f>
      </c>
      <c r="AK90" s="63">
        <f>IF(ISBLANK(VLOOKUP($AA$11,Tables!$J$67:$T$120,5,FALSE)),"",IF($C91=1,VLOOKUP($AA$11,Tables!$J$67:$T$120,5,FALSE),IF($C91=2,VLOOKUP($AA$11,Tables!$R$67:$X$120,5,FALSE),"")))</f>
      </c>
      <c r="AL90" s="63">
        <f>IF(ISBLANK(VLOOKUP($AA$9,Tables!$J$2:$P$55,5,FALSE)),"",IF($C93=1,VLOOKUP($AA$9,Tables!$J$2:$P$55,5,FALSE),IF($C93=2,VLOOKUP($AA$9,Tables!$R$2:$X$55,5,FALSE),"")))</f>
      </c>
      <c r="AN90" s="63">
        <f>IF(ISBLANK(VLOOKUP($AA$11,Tables!$J$67:$T$120,5,FALSE)),"",IF($C93=1,VLOOKUP($AA$11,Tables!$J$67:$T$120,5,FALSE),IF($C93=2,VLOOKUP($AA$11,Tables!$R$67:$X$120,5,FALSE),"")))</f>
      </c>
      <c r="AO90" s="63">
        <f>IF(ISBLANK(VLOOKUP($AA$9,Tables!$J$2:$P$55,5,FALSE)),"",IF($C95=1,VLOOKUP($AA$9,Tables!$J$2:$P$55,5,FALSE),IF($C95=2,VLOOKUP($AA$9,Tables!$R$2:$X$55,5,FALSE),"")))</f>
      </c>
      <c r="AQ90" s="63">
        <f>IF(ISBLANK(VLOOKUP($AA$11,Tables!$J$67:$T$120,5,FALSE)),"",IF($C95=1,VLOOKUP($AA$11,Tables!$J$67:$T$120,5,FALSE),IF($C95=2,VLOOKUP($AA$11,Tables!$R$67:$X$120,5,FALSE),"")))</f>
      </c>
      <c r="AR90" s="63">
        <f>IF(ISBLANK(VLOOKUP($AA$9,Tables!$J$2:$P$55,5,FALSE)),"",IF($C97=1,VLOOKUP($AA$9,Tables!$J$2:$P$55,5,FALSE),IF($C97=2,VLOOKUP($AA$9,Tables!$R$2:$X$55,5,FALSE),"")))</f>
      </c>
      <c r="AT90" s="63">
        <f>IF(ISBLANK(VLOOKUP($AA$11,Tables!$J$67:$T$120,5,FALSE)),"",IF($C97=1,VLOOKUP($AA$11,Tables!$J$67:$T$120,5,FALSE),IF($C97=2,VLOOKUP($AA$11,Tables!$R$67:$X$120,5,FALSE),"")))</f>
      </c>
      <c r="AU90" s="63">
        <f>IF(ISBLANK(VLOOKUP($AA$9,Tables!$J$2:$P$55,5,FALSE)),"",IF($C99=1,VLOOKUP($AA$9,Tables!$J$2:$P$55,5,FALSE),IF($C99=2,VLOOKUP($AA$9,Tables!$R$2:$X$55,5,FALSE),"")))</f>
      </c>
      <c r="AW90" s="63">
        <f>IF(ISBLANK(VLOOKUP($AA$11,Tables!$J$67:$T$120,5,FALSE)),"",IF($C99=1,VLOOKUP($AA$11,Tables!$J$67:$T$120,5,FALSE),IF($C99=2,VLOOKUP($AA$11,Tables!$R$67:$X$120,5,FALSE),"")))</f>
      </c>
    </row>
    <row r="91" spans="1:49" ht="17.25" customHeight="1">
      <c r="A91" s="37"/>
      <c r="B91" s="27"/>
      <c r="C91" s="36">
        <v>3</v>
      </c>
      <c r="D91" s="28">
        <v>1</v>
      </c>
      <c r="E91" s="28"/>
      <c r="F91" s="28"/>
      <c r="G91" s="28">
        <v>1</v>
      </c>
      <c r="H91" s="28"/>
      <c r="I91" s="28"/>
      <c r="J91" s="28">
        <v>1</v>
      </c>
      <c r="K91" s="28"/>
      <c r="L91" s="28"/>
      <c r="M91" s="47"/>
      <c r="N91" s="66"/>
      <c r="O91" s="67"/>
      <c r="P91" s="28"/>
      <c r="Q91" s="40"/>
      <c r="R91" s="29"/>
      <c r="S91" s="37"/>
      <c r="T91" s="62"/>
      <c r="U91" s="62"/>
      <c r="V91" s="62"/>
      <c r="W91" s="62"/>
      <c r="X91" s="62"/>
      <c r="Y91" s="62"/>
      <c r="Z91" s="62"/>
      <c r="AC91" s="63">
        <f>IF(ISBLANK(VLOOKUP($AA$9,Tables!$J$2:$P$55,6,FALSE)),"",IF($C87=1,VLOOKUP($AA$9,Tables!$J$2:$P$55,6,FALSE),IF($C87=2,VLOOKUP($AA$9,Tables!$R$2:$X$55,6,FALSE),"")))</f>
      </c>
      <c r="AE91" s="63">
        <f>IF(ISBLANK(VLOOKUP($AA$11,Tables!$J$67:$T$120,6,FALSE)),"",IF($C87=1,VLOOKUP($AA$11,Tables!$J$67:$T$120,6,FALSE),IF($C87=2,VLOOKUP($AA$11,Tables!$R$67:$X$120,6,FALSE),"")))</f>
      </c>
      <c r="AF91" s="63">
        <f>IF(ISBLANK(VLOOKUP($AA$9,Tables!$J$2:$P$55,6,FALSE)),"",IF($C89=1,VLOOKUP($AA$9,Tables!$J$2:$P$55,6,FALSE),IF($C89=2,VLOOKUP($AA$9,Tables!$R$2:$X$55,6,FALSE),"")))</f>
      </c>
      <c r="AH91" s="63">
        <f>IF(ISBLANK(VLOOKUP($AA$11,Tables!$J$67:$T$120,6,FALSE)),"",IF($C89=1,VLOOKUP($AA$11,Tables!$J$67:$T$120,6,FALSE),IF($C89=2,VLOOKUP($AA$11,Tables!$R$67:$X$120,6,FALSE),"")))</f>
      </c>
      <c r="AI91" s="63">
        <f>IF(ISBLANK(VLOOKUP($AA$9,Tables!$J$2:$P$55,6,FALSE)),"",IF($C91=1,VLOOKUP($AA$9,Tables!$J$2:$P$55,6,FALSE),IF($C91=2,VLOOKUP($AA$9,Tables!$R$2:$X$55,6,FALSE),"")))</f>
      </c>
      <c r="AK91" s="63">
        <f>IF(ISBLANK(VLOOKUP($AA$11,Tables!$J$67:$T$120,6,FALSE)),"",IF($C91=1,VLOOKUP($AA$11,Tables!$J$67:$T$120,6,FALSE),IF($C91=2,VLOOKUP($AA$11,Tables!$R$67:$X$120,6,FALSE),"")))</f>
      </c>
      <c r="AL91" s="63">
        <f>IF(ISBLANK(VLOOKUP($AA$9,Tables!$J$2:$P$55,6,FALSE)),"",IF($C93=1,VLOOKUP($AA$9,Tables!$J$2:$P$55,6,FALSE),IF($C93=2,VLOOKUP($AA$9,Tables!$R$2:$X$55,6,FALSE),"")))</f>
      </c>
      <c r="AN91" s="63">
        <f>IF(ISBLANK(VLOOKUP($AA$11,Tables!$J$67:$T$120,6,FALSE)),"",IF($C93=1,VLOOKUP($AA$11,Tables!$J$67:$T$120,6,FALSE),IF($C93=2,VLOOKUP($AA$11,Tables!$R$67:$X$120,6,FALSE),"")))</f>
      </c>
      <c r="AO91" s="63">
        <f>IF(ISBLANK(VLOOKUP($AA$9,Tables!$J$2:$P$55,6,FALSE)),"",IF($C95=1,VLOOKUP($AA$9,Tables!$J$2:$P$55,6,FALSE),IF($C95=2,VLOOKUP($AA$9,Tables!$R$2:$X$55,6,FALSE),"")))</f>
      </c>
      <c r="AQ91" s="63">
        <f>IF(ISBLANK(VLOOKUP($AA$11,Tables!$J$67:$T$120,6,FALSE)),"",IF($C95=1,VLOOKUP($AA$11,Tables!$J$67:$T$120,6,FALSE),IF($C95=2,VLOOKUP($AA$11,Tables!$R$67:$X$120,6,FALSE),"")))</f>
      </c>
      <c r="AR91" s="63">
        <f>IF(ISBLANK(VLOOKUP($AA$9,Tables!$J$2:$P$55,6,FALSE)),"",IF($C97=1,VLOOKUP($AA$9,Tables!$J$2:$P$55,6,FALSE),IF($C97=2,VLOOKUP($AA$9,Tables!$R$2:$X$55,6,FALSE),"")))</f>
      </c>
      <c r="AT91" s="63">
        <f>IF(ISBLANK(VLOOKUP($AA$11,Tables!$J$67:$T$120,6,FALSE)),"",IF($C97=1,VLOOKUP($AA$11,Tables!$J$67:$T$120,6,FALSE),IF($C97=2,VLOOKUP($AA$11,Tables!$R$67:$X$120,6,FALSE),"")))</f>
      </c>
      <c r="AU91" s="63">
        <f>IF(ISBLANK(VLOOKUP($AA$9,Tables!$J$2:$P$55,6,FALSE)),"",IF($C99=1,VLOOKUP($AA$9,Tables!$J$2:$P$55,6,FALSE),IF($C99=2,VLOOKUP($AA$9,Tables!$R$2:$X$55,6,FALSE),"")))</f>
      </c>
      <c r="AW91" s="63">
        <f>IF(ISBLANK(VLOOKUP($AA$11,Tables!$J$67:$T$120,6,FALSE)),"",IF($C99=1,VLOOKUP($AA$11,Tables!$J$67:$T$120,6,FALSE),IF($C99=2,VLOOKUP($AA$11,Tables!$R$67:$X$120,6,FALSE),"")))</f>
      </c>
    </row>
    <row r="92" spans="1:49" ht="17.25" customHeight="1">
      <c r="A92" s="37"/>
      <c r="B92" s="27"/>
      <c r="C92" s="36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40"/>
      <c r="R92" s="29"/>
      <c r="S92" s="37"/>
      <c r="T92" s="62"/>
      <c r="U92" s="62"/>
      <c r="V92" s="62"/>
      <c r="W92" s="62"/>
      <c r="X92" s="62"/>
      <c r="Y92" s="62"/>
      <c r="Z92" s="62"/>
      <c r="AC92" s="63">
        <f>IF(ISBLANK(VLOOKUP($AA$9,Tables!$J$2:$P$55,7,FALSE)),"",IF($C87=1,VLOOKUP($AA$9,Tables!$J$2:$P$55,7,FALSE),IF($C87=2,VLOOKUP($AA$9,Tables!$R$2:$X$55,7,FALSE),"")))</f>
      </c>
      <c r="AE92" s="63">
        <f>IF(ISBLANK(VLOOKUP($AA$11,Tables!$J$67:$T$120,7,FALSE)),"",IF($C87=1,VLOOKUP($AA$11,Tables!$J$67:$T$120,7,FALSE),IF($C87=2,VLOOKUP($AA$11,Tables!$R$67:$X$120,7,FALSE),"")))</f>
      </c>
      <c r="AF92" s="63">
        <f>IF(ISBLANK(VLOOKUP($AA$9,Tables!$J$2:$P$55,7,FALSE)),"",IF($C89=1,VLOOKUP($AA$9,Tables!$J$2:$P$55,7,FALSE),IF($C89=2,VLOOKUP($AA$9,Tables!$R$2:$X$55,7,FALSE),"")))</f>
      </c>
      <c r="AH92" s="63">
        <f>IF(ISBLANK(VLOOKUP($AA$11,Tables!$J$67:$T$120,7,FALSE)),"",IF($C89=1,VLOOKUP($AA$11,Tables!$J$67:$T$120,7,FALSE),IF($C89=2,VLOOKUP($AA$11,Tables!$R$67:$X$120,7,FALSE),"")))</f>
      </c>
      <c r="AI92" s="63">
        <f>IF(ISBLANK(VLOOKUP($AA$9,Tables!$J$2:$P$55,7,FALSE)),"",IF($C91=1,VLOOKUP($AA$9,Tables!$J$2:$P$55,7,FALSE),IF($C91=2,VLOOKUP($AA$9,Tables!$R$2:$X$55,7,FALSE),"")))</f>
      </c>
      <c r="AK92" s="63">
        <f>IF(ISBLANK(VLOOKUP($AA$11,Tables!$J$67:$T$120,7,FALSE)),"",IF($C91=1,VLOOKUP($AA$11,Tables!$J$67:$T$120,7,FALSE),IF($C91=2,VLOOKUP($AA$11,Tables!$R$67:$X$120,7,FALSE),"")))</f>
      </c>
      <c r="AL92" s="63">
        <f>IF(ISBLANK(VLOOKUP($AA$9,Tables!$J$2:$P$55,7,FALSE)),"",IF($C93=1,VLOOKUP($AA$9,Tables!$J$2:$P$55,7,FALSE),IF($C93=2,VLOOKUP($AA$9,Tables!$R$2:$X$55,7,FALSE),"")))</f>
      </c>
      <c r="AN92" s="63">
        <f>IF(ISBLANK(VLOOKUP($AA$11,Tables!$J$67:$T$120,7,FALSE)),"",IF($C93=1,VLOOKUP($AA$11,Tables!$J$67:$T$120,7,FALSE),IF($C93=2,VLOOKUP($AA$11,Tables!$R$67:$X$120,7,FALSE),"")))</f>
      </c>
      <c r="AO92" s="63">
        <f>IF(ISBLANK(VLOOKUP($AA$9,Tables!$J$2:$P$55,7,FALSE)),"",IF($C95=1,VLOOKUP($AA$9,Tables!$J$2:$P$55,7,FALSE),IF($C95=2,VLOOKUP($AA$9,Tables!$R$2:$X$55,7,FALSE),"")))</f>
      </c>
      <c r="AQ92" s="63">
        <f>IF(ISBLANK(VLOOKUP($AA$11,Tables!$J$67:$T$120,7,FALSE)),"",IF($C95=1,VLOOKUP($AA$11,Tables!$J$67:$T$120,7,FALSE),IF($C95=2,VLOOKUP($AA$11,Tables!$R$67:$X$120,7,FALSE),"")))</f>
      </c>
      <c r="AR92" s="63">
        <f>IF(ISBLANK(VLOOKUP($AA$9,Tables!$J$2:$P$55,7,FALSE)),"",IF($C97=1,VLOOKUP($AA$9,Tables!$J$2:$P$55,7,FALSE),IF($C97=2,VLOOKUP($AA$9,Tables!$R$2:$X$55,7,FALSE),"")))</f>
      </c>
      <c r="AT92" s="63">
        <f>IF(ISBLANK(VLOOKUP($AA$11,Tables!$J$67:$T$120,7,FALSE)),"",IF($C97=1,VLOOKUP($AA$11,Tables!$J$67:$T$120,7,FALSE),IF($C97=2,VLOOKUP($AA$11,Tables!$R$67:$X$120,7,FALSE),"")))</f>
      </c>
      <c r="AU92" s="63">
        <f>IF(ISBLANK(VLOOKUP($AA$9,Tables!$J$2:$P$55,7,FALSE)),"",IF($C99=1,VLOOKUP($AA$9,Tables!$J$2:$P$55,7,FALSE),IF($C99=2,VLOOKUP($AA$9,Tables!$R$2:$X$55,7,FALSE),"")))</f>
      </c>
      <c r="AW92" s="63">
        <f>IF(ISBLANK(VLOOKUP($AA$11,Tables!$J$67:$T$120,7,FALSE)),"",IF($C99=1,VLOOKUP($AA$11,Tables!$J$67:$T$120,7,FALSE),IF($C99=2,VLOOKUP($AA$11,Tables!$R$67:$X$120,7,FALSE),"")))</f>
      </c>
    </row>
    <row r="93" spans="1:28" ht="17.25" customHeight="1">
      <c r="A93" s="37"/>
      <c r="B93" s="27"/>
      <c r="C93" s="36">
        <v>3</v>
      </c>
      <c r="D93" s="28">
        <v>1</v>
      </c>
      <c r="E93" s="28"/>
      <c r="F93" s="28"/>
      <c r="G93" s="28">
        <v>1</v>
      </c>
      <c r="H93" s="28"/>
      <c r="I93" s="28"/>
      <c r="J93" s="28">
        <v>1</v>
      </c>
      <c r="K93" s="28"/>
      <c r="L93" s="28"/>
      <c r="M93" s="47"/>
      <c r="N93" s="48"/>
      <c r="O93" s="49"/>
      <c r="P93" s="28"/>
      <c r="Q93" s="40"/>
      <c r="R93" s="29"/>
      <c r="S93" s="37"/>
      <c r="T93" s="62"/>
      <c r="U93" s="62"/>
      <c r="V93" s="62"/>
      <c r="W93" s="62"/>
      <c r="X93" s="62"/>
      <c r="Y93" s="62"/>
      <c r="Z93" s="62"/>
      <c r="AB93" s="64"/>
    </row>
    <row r="94" spans="1:28" ht="17.25" customHeight="1">
      <c r="A94" s="37"/>
      <c r="B94" s="27"/>
      <c r="C94" s="36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40"/>
      <c r="R94" s="29"/>
      <c r="S94" s="37"/>
      <c r="T94" s="62"/>
      <c r="U94" s="62"/>
      <c r="V94" s="62"/>
      <c r="W94" s="62"/>
      <c r="X94" s="62"/>
      <c r="Y94" s="62"/>
      <c r="Z94" s="62"/>
      <c r="AB94" s="64"/>
    </row>
    <row r="95" spans="1:28" ht="17.25" customHeight="1">
      <c r="A95" s="37"/>
      <c r="B95" s="27"/>
      <c r="C95" s="36">
        <v>3</v>
      </c>
      <c r="D95" s="28">
        <v>1</v>
      </c>
      <c r="E95" s="28"/>
      <c r="F95" s="28"/>
      <c r="G95" s="28">
        <v>1</v>
      </c>
      <c r="H95" s="28"/>
      <c r="I95" s="28"/>
      <c r="J95" s="28">
        <v>1</v>
      </c>
      <c r="K95" s="28"/>
      <c r="L95" s="28"/>
      <c r="M95" s="47"/>
      <c r="N95" s="48"/>
      <c r="O95" s="49"/>
      <c r="P95" s="28"/>
      <c r="Q95" s="40"/>
      <c r="R95" s="29"/>
      <c r="S95" s="37"/>
      <c r="T95" s="62"/>
      <c r="U95" s="62"/>
      <c r="V95" s="62"/>
      <c r="W95" s="62"/>
      <c r="X95" s="62"/>
      <c r="Y95" s="62"/>
      <c r="Z95" s="62"/>
      <c r="AB95" s="64"/>
    </row>
    <row r="96" spans="1:28" ht="17.25" customHeight="1">
      <c r="A96" s="37"/>
      <c r="B96" s="27"/>
      <c r="C96" s="36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40"/>
      <c r="R96" s="29"/>
      <c r="S96" s="37"/>
      <c r="T96" s="62"/>
      <c r="U96" s="62"/>
      <c r="V96" s="62"/>
      <c r="W96" s="62"/>
      <c r="X96" s="62"/>
      <c r="Y96" s="62"/>
      <c r="Z96" s="62"/>
      <c r="AB96" s="64"/>
    </row>
    <row r="97" spans="1:26" ht="17.25" customHeight="1">
      <c r="A97" s="37"/>
      <c r="B97" s="27"/>
      <c r="C97" s="36">
        <v>3</v>
      </c>
      <c r="D97" s="28">
        <v>1</v>
      </c>
      <c r="E97" s="28"/>
      <c r="F97" s="28"/>
      <c r="G97" s="28">
        <v>1</v>
      </c>
      <c r="H97" s="28"/>
      <c r="I97" s="28"/>
      <c r="J97" s="28">
        <v>1</v>
      </c>
      <c r="K97" s="28"/>
      <c r="L97" s="28"/>
      <c r="M97" s="47"/>
      <c r="N97" s="48"/>
      <c r="O97" s="49"/>
      <c r="P97" s="28"/>
      <c r="Q97" s="40"/>
      <c r="R97" s="29"/>
      <c r="S97" s="37"/>
      <c r="T97" s="62"/>
      <c r="U97" s="62"/>
      <c r="V97" s="62"/>
      <c r="W97" s="62"/>
      <c r="X97" s="62"/>
      <c r="Y97" s="62"/>
      <c r="Z97" s="62"/>
    </row>
    <row r="98" spans="1:26" ht="17.25" customHeight="1">
      <c r="A98" s="37"/>
      <c r="B98" s="27"/>
      <c r="C98" s="36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40"/>
      <c r="R98" s="29"/>
      <c r="S98" s="37"/>
      <c r="T98" s="62"/>
      <c r="U98" s="62"/>
      <c r="V98" s="62"/>
      <c r="W98" s="62"/>
      <c r="X98" s="62"/>
      <c r="Y98" s="62"/>
      <c r="Z98" s="62"/>
    </row>
    <row r="99" spans="1:26" ht="17.25" customHeight="1">
      <c r="A99" s="37"/>
      <c r="B99" s="27"/>
      <c r="C99" s="36">
        <v>3</v>
      </c>
      <c r="D99" s="28">
        <v>1</v>
      </c>
      <c r="E99" s="28"/>
      <c r="F99" s="28"/>
      <c r="G99" s="28">
        <v>1</v>
      </c>
      <c r="H99" s="28"/>
      <c r="I99" s="28"/>
      <c r="J99" s="28">
        <v>1</v>
      </c>
      <c r="K99" s="28"/>
      <c r="L99" s="28"/>
      <c r="M99" s="47"/>
      <c r="N99" s="48"/>
      <c r="O99" s="49"/>
      <c r="P99" s="28"/>
      <c r="Q99" s="40"/>
      <c r="R99" s="29"/>
      <c r="S99" s="37"/>
      <c r="T99" s="62"/>
      <c r="U99" s="62"/>
      <c r="V99" s="62"/>
      <c r="W99" s="62"/>
      <c r="X99" s="62"/>
      <c r="Y99" s="62"/>
      <c r="Z99" s="62"/>
    </row>
    <row r="100" spans="1:26" ht="17.25" customHeight="1">
      <c r="A100" s="37"/>
      <c r="B100" s="27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41"/>
      <c r="R100" s="29"/>
      <c r="S100" s="37"/>
      <c r="T100" s="62"/>
      <c r="U100" s="62"/>
      <c r="V100" s="62"/>
      <c r="W100" s="62"/>
      <c r="X100" s="62"/>
      <c r="Y100" s="62"/>
      <c r="Z100" s="62"/>
    </row>
    <row r="101" spans="1:26" ht="6" customHeight="1" thickBot="1">
      <c r="A101" s="37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3"/>
      <c r="S101" s="37"/>
      <c r="T101" s="62"/>
      <c r="U101" s="62"/>
      <c r="V101" s="62"/>
      <c r="W101" s="62"/>
      <c r="X101" s="62"/>
      <c r="Y101" s="62"/>
      <c r="Z101" s="62"/>
    </row>
    <row r="102" ht="13.5" thickBot="1"/>
    <row r="103" spans="1:26" ht="5.25" customHeight="1">
      <c r="A103" s="37"/>
      <c r="B103" s="24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6"/>
      <c r="S103" s="37"/>
      <c r="T103" s="62"/>
      <c r="U103" s="62"/>
      <c r="V103" s="62"/>
      <c r="W103" s="62"/>
      <c r="X103" s="62"/>
      <c r="Y103" s="62"/>
      <c r="Z103" s="62"/>
    </row>
    <row r="104" spans="1:26" ht="16.5" customHeight="1">
      <c r="A104" s="37"/>
      <c r="B104" s="27"/>
      <c r="C104" s="38" t="s">
        <v>64</v>
      </c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9"/>
      <c r="S104" s="37"/>
      <c r="T104" s="62"/>
      <c r="U104" s="62"/>
      <c r="V104" s="62"/>
      <c r="W104" s="62"/>
      <c r="X104" s="62"/>
      <c r="Y104" s="62"/>
      <c r="Z104" s="62"/>
    </row>
    <row r="105" spans="1:26" ht="16.5" customHeight="1">
      <c r="A105" s="37"/>
      <c r="B105" s="27"/>
      <c r="C105" s="28" t="s">
        <v>53</v>
      </c>
      <c r="D105" s="78"/>
      <c r="E105" s="46"/>
      <c r="F105" s="44" t="s">
        <v>60</v>
      </c>
      <c r="G105" s="28"/>
      <c r="H105" s="28"/>
      <c r="I105" s="69"/>
      <c r="J105" s="28"/>
      <c r="K105" s="50" t="s">
        <v>54</v>
      </c>
      <c r="L105" s="51"/>
      <c r="M105" s="75">
        <f>IF(ISERROR($I105/$E106),"",$I105/$E106)</f>
      </c>
      <c r="N105" s="45" t="s">
        <v>62</v>
      </c>
      <c r="O105" s="76"/>
      <c r="P105" s="70"/>
      <c r="Q105" s="34"/>
      <c r="R105" s="29"/>
      <c r="S105" s="37"/>
      <c r="T105" s="62"/>
      <c r="U105" s="62"/>
      <c r="V105" s="62"/>
      <c r="W105" s="62"/>
      <c r="X105" s="62"/>
      <c r="Y105" s="62"/>
      <c r="Z105" s="62"/>
    </row>
    <row r="106" spans="1:26" ht="16.5" customHeight="1">
      <c r="A106" s="37"/>
      <c r="B106" s="27"/>
      <c r="C106" s="28" t="s">
        <v>55</v>
      </c>
      <c r="D106" s="36"/>
      <c r="E106" s="42"/>
      <c r="F106" s="28" t="s">
        <v>61</v>
      </c>
      <c r="G106" s="28"/>
      <c r="H106" s="28"/>
      <c r="I106" s="42"/>
      <c r="J106" s="28"/>
      <c r="K106" s="53" t="s">
        <v>56</v>
      </c>
      <c r="L106" s="61"/>
      <c r="M106" s="74">
        <f>IF(ISERROR($I106/$I105),"",$I106/$I105)</f>
      </c>
      <c r="N106" s="45" t="s">
        <v>63</v>
      </c>
      <c r="O106" s="77"/>
      <c r="P106" s="72"/>
      <c r="Q106" s="35"/>
      <c r="R106" s="29"/>
      <c r="S106" s="37"/>
      <c r="T106" s="62"/>
      <c r="U106" s="62"/>
      <c r="V106" s="62"/>
      <c r="W106" s="62"/>
      <c r="X106" s="62"/>
      <c r="Y106" s="62"/>
      <c r="Z106" s="62"/>
    </row>
    <row r="107" spans="1:34" ht="6" customHeight="1">
      <c r="A107" s="37"/>
      <c r="B107" s="27"/>
      <c r="C107" s="28"/>
      <c r="D107" s="36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9"/>
      <c r="S107" s="37"/>
      <c r="T107" s="62"/>
      <c r="U107" s="62"/>
      <c r="V107" s="62"/>
      <c r="W107" s="62"/>
      <c r="X107" s="62"/>
      <c r="Y107" s="62"/>
      <c r="Z107" s="62"/>
      <c r="AB107" s="64"/>
      <c r="AE107" s="64"/>
      <c r="AH107" s="64"/>
    </row>
    <row r="108" spans="1:49" ht="25.5">
      <c r="A108" s="37"/>
      <c r="B108" s="27"/>
      <c r="C108" s="28" t="s">
        <v>18</v>
      </c>
      <c r="D108" s="28" t="s">
        <v>14</v>
      </c>
      <c r="E108" s="28"/>
      <c r="F108" s="28"/>
      <c r="G108" s="28" t="s">
        <v>15</v>
      </c>
      <c r="H108" s="28"/>
      <c r="I108" s="28"/>
      <c r="J108" s="28" t="s">
        <v>16</v>
      </c>
      <c r="K108" s="28"/>
      <c r="L108" s="28"/>
      <c r="M108" s="30" t="s">
        <v>50</v>
      </c>
      <c r="N108" s="30" t="s">
        <v>51</v>
      </c>
      <c r="O108" s="30" t="s">
        <v>52</v>
      </c>
      <c r="P108" s="30"/>
      <c r="Q108" s="28" t="s">
        <v>17</v>
      </c>
      <c r="R108" s="29"/>
      <c r="S108" s="37"/>
      <c r="T108" s="62"/>
      <c r="U108" s="62"/>
      <c r="V108" s="62"/>
      <c r="W108" s="62"/>
      <c r="X108" s="62"/>
      <c r="Y108" s="62"/>
      <c r="AB108" s="64"/>
      <c r="AC108" s="65" t="s">
        <v>41</v>
      </c>
      <c r="AD108" s="65"/>
      <c r="AE108" s="65"/>
      <c r="AF108" s="65" t="s">
        <v>42</v>
      </c>
      <c r="AG108" s="65"/>
      <c r="AH108" s="65"/>
      <c r="AI108" s="65" t="s">
        <v>43</v>
      </c>
      <c r="AJ108" s="65"/>
      <c r="AK108" s="65"/>
      <c r="AL108" s="65" t="s">
        <v>44</v>
      </c>
      <c r="AM108" s="65"/>
      <c r="AN108" s="65"/>
      <c r="AO108" s="65" t="s">
        <v>45</v>
      </c>
      <c r="AP108" s="65"/>
      <c r="AQ108" s="65"/>
      <c r="AR108" s="65" t="s">
        <v>46</v>
      </c>
      <c r="AS108" s="65"/>
      <c r="AT108" s="65"/>
      <c r="AU108" s="65" t="s">
        <v>47</v>
      </c>
      <c r="AV108" s="65"/>
      <c r="AW108" s="65"/>
    </row>
    <row r="109" spans="1:49" ht="16.5" customHeight="1">
      <c r="A109" s="37"/>
      <c r="B109" s="27"/>
      <c r="C109" s="36">
        <v>3</v>
      </c>
      <c r="D109" s="28">
        <v>1</v>
      </c>
      <c r="E109" s="28"/>
      <c r="F109" s="28"/>
      <c r="G109" s="28">
        <v>1</v>
      </c>
      <c r="H109" s="28"/>
      <c r="I109" s="28"/>
      <c r="J109" s="28">
        <v>1</v>
      </c>
      <c r="K109" s="28"/>
      <c r="L109" s="28"/>
      <c r="M109" s="47"/>
      <c r="N109" s="48"/>
      <c r="O109" s="49"/>
      <c r="P109" s="28"/>
      <c r="Q109" s="39"/>
      <c r="R109" s="29"/>
      <c r="S109" s="37"/>
      <c r="T109" s="62"/>
      <c r="U109" s="62"/>
      <c r="V109" s="62"/>
      <c r="W109" s="62"/>
      <c r="X109" s="62"/>
      <c r="Y109" s="62"/>
      <c r="AC109" s="63">
        <f>IF(ISBLANK(VLOOKUP($AA$9,Tables!$J$2:$P$55,2,FALSE)),"",IF($C109=1,VLOOKUP($AA$9,Tables!$J$2:$P$55,2,FALSE),IF($C109=2,VLOOKUP($AA$9,Tables!$R$2:$X$55,2,FALSE),"")))</f>
      </c>
      <c r="AD109" s="63">
        <f>IF(ISBLANK(VLOOKUP($AA$10,Tables!$J$57:$P$65,2,FALSE)),"",IF($C109=1,VLOOKUP($AA$10,Tables!$J$57:$P$65,2,FALSE),IF($C109=2,VLOOKUP($AA$10,Tables!$J$57:$P$65,2,FALSE),"")))</f>
      </c>
      <c r="AE109" s="63">
        <f>IF(ISBLANK(VLOOKUP($AA$11,Tables!$J$67:$T$120,2,FALSE)),"",IF($C109=1,VLOOKUP($AA$11,Tables!$J$67:$T$120,2,FALSE),IF($C109=2,VLOOKUP($AA$11,Tables!$R$67:$X$120,2,FALSE),"")))</f>
      </c>
      <c r="AF109" s="63">
        <f>IF(ISBLANK(VLOOKUP($AA$9,Tables!$J$2:$P$55,2,FALSE)),"",IF($C111=1,VLOOKUP($AA$9,Tables!$J$2:$P$55,2,FALSE),IF($C111=2,VLOOKUP($AA$9,Tables!$R$2:$X$55,2,FALSE),"")))</f>
      </c>
      <c r="AG109" s="63">
        <f>IF(ISBLANK(VLOOKUP($AA$10,Tables!$J$57:$P$65,2,FALSE)),"",IF($C111=1,VLOOKUP($AA$10,Tables!$J$57:$P$65,2,FALSE),IF($C111=2,VLOOKUP($AA$10,Tables!$J$57:$P$65,2,FALSE),"")))</f>
      </c>
      <c r="AH109" s="63">
        <f>IF(ISBLANK(VLOOKUP($AA$11,Tables!$J$67:$T$120,2,FALSE)),"",IF($C111=1,VLOOKUP($AA$11,Tables!$J$67:$T$120,2,FALSE),IF($C111=2,VLOOKUP($AA$11,Tables!$R$67:$X$120,2,FALSE),"")))</f>
      </c>
      <c r="AI109" s="63">
        <f>IF(ISBLANK(VLOOKUP($AA$9,Tables!$J$2:$P$55,2,FALSE)),"",IF($C113=1,VLOOKUP($AA$9,Tables!$J$2:$P$55,2,FALSE),IF($C113=2,VLOOKUP($AA$9,Tables!$R$2:$X$55,2,FALSE),"")))</f>
      </c>
      <c r="AJ109" s="63">
        <f>IF(ISBLANK(VLOOKUP($AA$10,Tables!$J$57:$P$65,2,FALSE)),"",IF($C113=1,VLOOKUP($AA$10,Tables!$J$57:$P$65,2,FALSE),IF($C113=2,VLOOKUP($AA$10,Tables!$J$57:$P$65,2,FALSE),"")))</f>
      </c>
      <c r="AK109" s="63">
        <f>IF(ISBLANK(VLOOKUP($AA$11,Tables!$J$67:$T$120,2,FALSE)),"",IF($C113=1,VLOOKUP($AA$11,Tables!$J$67:$T$120,2,FALSE),IF($C113=2,VLOOKUP($AA$11,Tables!$R$67:$X$120,2,FALSE),"")))</f>
      </c>
      <c r="AL109" s="63">
        <f>IF(ISBLANK(VLOOKUP($AA$9,Tables!$J$2:$P$55,2,FALSE)),"",IF($C115=1,VLOOKUP($AA$9,Tables!$J$2:$P$55,2,FALSE),IF($C115=2,VLOOKUP($AA$9,Tables!$R$2:$X$55,2,FALSE),"")))</f>
      </c>
      <c r="AM109" s="63">
        <f>IF(ISBLANK(VLOOKUP($AA$10,Tables!$J$57:$P$65,2,FALSE)),"",IF($C115=1,VLOOKUP($AA$10,Tables!$J$57:$P$65,2,FALSE),IF($C115=2,VLOOKUP($AA$10,Tables!$J$57:$P$65,2,FALSE),"")))</f>
      </c>
      <c r="AN109" s="63">
        <f>IF(ISBLANK(VLOOKUP($AA$11,Tables!$J$67:$T$120,2,FALSE)),"",IF($C115=1,VLOOKUP($AA$11,Tables!$J$67:$T$120,2,FALSE),IF($C115=2,VLOOKUP($AA$11,Tables!$R$67:$X$120,2,FALSE),"")))</f>
      </c>
      <c r="AO109" s="63">
        <f>IF(ISBLANK(VLOOKUP($AA$9,Tables!$J$2:$P$55,2,FALSE)),"",IF($C117=1,VLOOKUP($AA$9,Tables!$J$2:$P$55,2,FALSE),IF($C117=2,VLOOKUP($AA$9,Tables!$R$2:$X$55,2,FALSE),"")))</f>
      </c>
      <c r="AP109" s="63">
        <f>IF(ISBLANK(VLOOKUP($AA$10,Tables!$J$57:$P$65,2,FALSE)),"",IF($C117=1,VLOOKUP($AA$10,Tables!$J$57:$P$65,2,FALSE),IF($C117=2,VLOOKUP($AA$10,Tables!$J$57:$P$65,2,FALSE),"")))</f>
      </c>
      <c r="AQ109" s="63">
        <f>IF(ISBLANK(VLOOKUP($AA$11,Tables!$J$67:$T$120,2,FALSE)),"",IF($C117=1,VLOOKUP($AA$11,Tables!$J$67:$T$120,2,FALSE),IF($C117=2,VLOOKUP($AA$11,Tables!$R$67:$X$120,2,FALSE),"")))</f>
      </c>
      <c r="AR109" s="63">
        <f>IF(ISBLANK(VLOOKUP($AA$9,Tables!$J$2:$P$55,2,FALSE)),"",IF($C119=1,VLOOKUP($AA$9,Tables!$J$2:$P$55,2,FALSE),IF($C119=2,VLOOKUP($AA$9,Tables!$R$2:$X$55,2,FALSE),"")))</f>
      </c>
      <c r="AS109" s="63">
        <f>IF(ISBLANK(VLOOKUP($AA$10,Tables!$J$57:$P$65,2,FALSE)),"",IF($C119=1,VLOOKUP($AA$10,Tables!$J$57:$P$65,2,FALSE),IF($C119=2,VLOOKUP($AA$10,Tables!$J$57:$P$65,2,FALSE),"")))</f>
      </c>
      <c r="AT109" s="63">
        <f>IF(ISBLANK(VLOOKUP($AA$11,Tables!$J$67:$T$120,2,FALSE)),"",IF($C119=1,VLOOKUP($AA$11,Tables!$J$67:$T$120,2,FALSE),IF($C119=2,VLOOKUP($AA$11,Tables!$R$67:$X$120,2,FALSE),"")))</f>
      </c>
      <c r="AU109" s="63">
        <f>IF(ISBLANK(VLOOKUP($AA$9,Tables!$J$2:$P$55,2,FALSE)),"",IF($C121=1,VLOOKUP($AA$9,Tables!$J$2:$P$55,2,FALSE),IF($C121=2,VLOOKUP($AA$9,Tables!$R$2:$X$55,2,FALSE),"")))</f>
      </c>
      <c r="AV109" s="63">
        <f>IF(ISBLANK(VLOOKUP($AA$10,Tables!$J$57:$P$65,2,FALSE)),"",IF($C121=1,VLOOKUP($AA$10,Tables!$J$57:$P$65,2,FALSE),IF($C121=2,VLOOKUP($AA$10,Tables!$J$57:$P$65,2,FALSE),"")))</f>
      </c>
      <c r="AW109" s="63">
        <f>IF(ISBLANK(VLOOKUP($AA$11,Tables!$J$67:$T$120,2,FALSE)),"",IF($C121=1,VLOOKUP($AA$11,Tables!$J$67:$T$120,2,FALSE),IF($C121=2,VLOOKUP($AA$11,Tables!$R$67:$X$120,2,FALSE),"")))</f>
      </c>
    </row>
    <row r="110" spans="1:49" ht="16.5" customHeight="1">
      <c r="A110" s="37"/>
      <c r="B110" s="27"/>
      <c r="C110" s="36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40"/>
      <c r="R110" s="29"/>
      <c r="S110" s="37"/>
      <c r="T110" s="62"/>
      <c r="U110" s="62"/>
      <c r="V110" s="62"/>
      <c r="W110" s="62"/>
      <c r="X110" s="62"/>
      <c r="Y110" s="62"/>
      <c r="AC110" s="63">
        <f>IF(ISBLANK(VLOOKUP($AA$9,Tables!$J$2:$P$55,3,FALSE)),"",IF($C109=1,VLOOKUP($AA$9,Tables!$J$2:$P$55,3,FALSE),IF($C109=2,VLOOKUP($AA$9,Tables!$R$2:$X$55,3,FALSE),"")))</f>
      </c>
      <c r="AD110" s="63">
        <f>IF(ISBLANK(VLOOKUP($AA$10,Tables!$J$57:$P$65,3,FALSE)),"",IF($C109=1,VLOOKUP($AA$10,Tables!$J$57:$P$65,3,FALSE),IF($C109=2,VLOOKUP($AA$10,Tables!$J$57:$P$65,3,FALSE),"")))</f>
      </c>
      <c r="AE110" s="63">
        <f>IF(ISBLANK(VLOOKUP($AA$11,Tables!$J$67:$T$120,3,FALSE)),"",IF($C109=1,VLOOKUP($AA$11,Tables!$J$67:$T$120,3,FALSE),IF($C109=2,VLOOKUP($AA$11,Tables!$R$67:$X$120,3,FALSE),"")))</f>
      </c>
      <c r="AF110" s="63">
        <f>IF(ISBLANK(VLOOKUP($AA$9,Tables!$J$2:$P$55,3,FALSE)),"",IF($C111=1,VLOOKUP($AA$9,Tables!$J$2:$P$55,3,FALSE),IF($C111=2,VLOOKUP($AA$9,Tables!$R$2:$X$55,3,FALSE),"")))</f>
      </c>
      <c r="AG110" s="63">
        <f>IF(ISBLANK(VLOOKUP($AA$10,Tables!$J$57:$P$65,3,FALSE)),"",IF($C111=1,VLOOKUP($AA$10,Tables!$J$57:$P$65,3,FALSE),IF($C111=2,VLOOKUP($AA$10,Tables!$J$57:$P$65,3,FALSE),"")))</f>
      </c>
      <c r="AH110" s="63">
        <f>IF(ISBLANK(VLOOKUP($AA$11,Tables!$J$67:$T$120,3,FALSE)),"",IF($C111=1,VLOOKUP($AA$11,Tables!$J$67:$T$120,3,FALSE),IF($C111=2,VLOOKUP($AA$11,Tables!$R$67:$X$120,3,FALSE),"")))</f>
      </c>
      <c r="AI110" s="63">
        <f>IF(ISBLANK(VLOOKUP($AA$9,Tables!$J$2:$P$55,3,FALSE)),"",IF($C113=1,VLOOKUP($AA$9,Tables!$J$2:$P$55,3,FALSE),IF($C113=2,VLOOKUP($AA$9,Tables!$R$2:$X$55,3,FALSE),"")))</f>
      </c>
      <c r="AJ110" s="63">
        <f>IF(ISBLANK(VLOOKUP($AA$10,Tables!$J$57:$P$65,3,FALSE)),"",IF($C113=1,VLOOKUP($AA$10,Tables!$J$57:$P$65,3,FALSE),IF($C113=2,VLOOKUP($AA$10,Tables!$J$57:$P$65,3,FALSE),"")))</f>
      </c>
      <c r="AK110" s="63">
        <f>IF(ISBLANK(VLOOKUP($AA$11,Tables!$J$67:$T$120,3,FALSE)),"",IF($C113=1,VLOOKUP($AA$11,Tables!$J$67:$T$120,3,FALSE),IF($C113=2,VLOOKUP($AA$11,Tables!$R$67:$X$120,3,FALSE),"")))</f>
      </c>
      <c r="AL110" s="63">
        <f>IF(ISBLANK(VLOOKUP($AA$9,Tables!$J$2:$P$55,3,FALSE)),"",IF($C115=1,VLOOKUP($AA$9,Tables!$J$2:$P$55,3,FALSE),IF($C115=2,VLOOKUP($AA$9,Tables!$R$2:$X$55,3,FALSE),"")))</f>
      </c>
      <c r="AM110" s="63">
        <f>IF(ISBLANK(VLOOKUP($AA$10,Tables!$J$57:$P$65,3,FALSE)),"",IF($C115=1,VLOOKUP($AA$10,Tables!$J$57:$P$65,3,FALSE),IF($C115=2,VLOOKUP($AA$10,Tables!$J$57:$P$65,3,FALSE),"")))</f>
      </c>
      <c r="AN110" s="63">
        <f>IF(ISBLANK(VLOOKUP($AA$11,Tables!$J$67:$T$120,3,FALSE)),"",IF($C115=1,VLOOKUP($AA$11,Tables!$J$67:$T$120,3,FALSE),IF($C115=2,VLOOKUP($AA$11,Tables!$R$67:$X$120,3,FALSE),"")))</f>
      </c>
      <c r="AO110" s="63">
        <f>IF(ISBLANK(VLOOKUP($AA$9,Tables!$J$2:$P$55,3,FALSE)),"",IF($C117=1,VLOOKUP($AA$9,Tables!$J$2:$P$55,3,FALSE),IF($C117=2,VLOOKUP($AA$9,Tables!$R$2:$X$55,3,FALSE),"")))</f>
      </c>
      <c r="AP110" s="63">
        <f>IF(ISBLANK(VLOOKUP($AA$10,Tables!$J$57:$P$65,3,FALSE)),"",IF($C117=1,VLOOKUP($AA$10,Tables!$J$57:$P$65,3,FALSE),IF($C117=2,VLOOKUP($AA$10,Tables!$J$57:$P$65,3,FALSE),"")))</f>
      </c>
      <c r="AQ110" s="63">
        <f>IF(ISBLANK(VLOOKUP($AA$11,Tables!$J$67:$T$120,3,FALSE)),"",IF($C117=1,VLOOKUP($AA$11,Tables!$J$67:$T$120,3,FALSE),IF($C117=2,VLOOKUP($AA$11,Tables!$R$67:$X$120,3,FALSE),"")))</f>
      </c>
      <c r="AR110" s="63">
        <f>IF(ISBLANK(VLOOKUP($AA$9,Tables!$J$2:$P$55,3,FALSE)),"",IF($C119=1,VLOOKUP($AA$9,Tables!$J$2:$P$55,3,FALSE),IF($C119=2,VLOOKUP($AA$9,Tables!$R$2:$X$55,3,FALSE),"")))</f>
      </c>
      <c r="AS110" s="63">
        <f>IF(ISBLANK(VLOOKUP($AA$10,Tables!$J$57:$P$65,3,FALSE)),"",IF($C119=1,VLOOKUP($AA$10,Tables!$J$57:$P$65,3,FALSE),IF($C119=2,VLOOKUP($AA$10,Tables!$J$57:$P$65,3,FALSE),"")))</f>
      </c>
      <c r="AT110" s="63">
        <f>IF(ISBLANK(VLOOKUP($AA$11,Tables!$J$67:$T$120,3,FALSE)),"",IF($C119=1,VLOOKUP($AA$11,Tables!$J$67:$T$120,3,FALSE),IF($C119=2,VLOOKUP($AA$11,Tables!$R$67:$X$120,3,FALSE),"")))</f>
      </c>
      <c r="AU110" s="63">
        <f>IF(ISBLANK(VLOOKUP($AA$9,Tables!$J$2:$P$55,3,FALSE)),"",IF($C121=1,VLOOKUP($AA$9,Tables!$J$2:$P$55,3,FALSE),IF($C121=2,VLOOKUP($AA$9,Tables!$R$2:$X$55,3,FALSE),"")))</f>
      </c>
      <c r="AV110" s="63">
        <f>IF(ISBLANK(VLOOKUP($AA$10,Tables!$J$57:$P$65,3,FALSE)),"",IF($C121=1,VLOOKUP($AA$10,Tables!$J$57:$P$65,3,FALSE),IF($C121=2,VLOOKUP($AA$10,Tables!$J$57:$P$65,3,FALSE),"")))</f>
      </c>
      <c r="AW110" s="63">
        <f>IF(ISBLANK(VLOOKUP($AA$11,Tables!$J$67:$T$120,3,FALSE)),"",IF($C121=1,VLOOKUP($AA$11,Tables!$J$67:$T$120,3,FALSE),IF($C121=2,VLOOKUP($AA$11,Tables!$R$67:$X$120,3,FALSE),"")))</f>
      </c>
    </row>
    <row r="111" spans="1:49" ht="17.25" customHeight="1">
      <c r="A111" s="37"/>
      <c r="B111" s="27"/>
      <c r="C111" s="36">
        <v>3</v>
      </c>
      <c r="D111" s="28">
        <v>1</v>
      </c>
      <c r="E111" s="28"/>
      <c r="F111" s="28"/>
      <c r="G111" s="28">
        <v>1</v>
      </c>
      <c r="H111" s="28"/>
      <c r="I111" s="28"/>
      <c r="J111" s="28">
        <v>1</v>
      </c>
      <c r="K111" s="28"/>
      <c r="L111" s="28"/>
      <c r="M111" s="47"/>
      <c r="N111" s="48"/>
      <c r="O111" s="49"/>
      <c r="P111" s="28"/>
      <c r="Q111" s="40"/>
      <c r="R111" s="29"/>
      <c r="S111" s="37"/>
      <c r="T111" s="62"/>
      <c r="U111" s="62"/>
      <c r="V111" s="62"/>
      <c r="W111" s="62"/>
      <c r="X111" s="62"/>
      <c r="Y111" s="62"/>
      <c r="AC111" s="63">
        <f>IF(ISBLANK(VLOOKUP($AA$9,Tables!$J$2:$P$55,4,FALSE)),"",IF($C109=1,VLOOKUP($AA$9,Tables!$J$2:$P$55,4,FALSE),IF($C109=2,VLOOKUP($AA$9,Tables!$R$2:$X$55,4,FALSE),"")))</f>
      </c>
      <c r="AD111" s="63">
        <f>IF(ISBLANK(VLOOKUP($AA$10,Tables!$J$57:$P$65,4,FALSE)),"",IF($C109=1,VLOOKUP($AA$10,Tables!$J$57:$P$65,4,FALSE),IF($C109=2,VLOOKUP($AA$10,Tables!$J$57:$P$65,4,FALSE),"")))</f>
      </c>
      <c r="AE111" s="63">
        <f>IF(ISBLANK(VLOOKUP($AA$11,Tables!$J$67:$T$120,4,FALSE)),"",IF($C109=1,VLOOKUP($AA$11,Tables!$J$67:$T$120,4,FALSE),IF($C109=2,VLOOKUP($AA$11,Tables!$R$67:$X$120,4,FALSE),"")))</f>
      </c>
      <c r="AF111" s="63">
        <f>IF(ISBLANK(VLOOKUP($AA$9,Tables!$J$2:$P$55,4,FALSE)),"",IF($C111=1,VLOOKUP($AA$9,Tables!$J$2:$P$55,4,FALSE),IF($C111=2,VLOOKUP($AA$9,Tables!$R$2:$X$55,4,FALSE),"")))</f>
      </c>
      <c r="AG111" s="63">
        <f>IF(ISBLANK(VLOOKUP($AA$10,Tables!$J$57:$P$65,4,FALSE)),"",IF($C111=1,VLOOKUP($AA$10,Tables!$J$57:$P$65,4,FALSE),IF($C111=2,VLOOKUP($AA$10,Tables!$J$57:$P$65,4,FALSE),"")))</f>
      </c>
      <c r="AH111" s="63">
        <f>IF(ISBLANK(VLOOKUP($AA$11,Tables!$J$67:$T$120,4,FALSE)),"",IF($C111=1,VLOOKUP($AA$11,Tables!$J$67:$T$120,4,FALSE),IF($C111=2,VLOOKUP($AA$11,Tables!$R$67:$X$120,4,FALSE),"")))</f>
      </c>
      <c r="AI111" s="63">
        <f>IF(ISBLANK(VLOOKUP($AA$9,Tables!$J$2:$P$55,4,FALSE)),"",IF($C113=1,VLOOKUP($AA$9,Tables!$J$2:$P$55,4,FALSE),IF($C113=2,VLOOKUP($AA$9,Tables!$R$2:$X$55,4,FALSE),"")))</f>
      </c>
      <c r="AJ111" s="63">
        <f>IF(ISBLANK(VLOOKUP($AA$10,Tables!$J$57:$P$65,4,FALSE)),"",IF($C113=1,VLOOKUP($AA$10,Tables!$J$57:$P$65,4,FALSE),IF($C113=2,VLOOKUP($AA$10,Tables!$J$57:$P$65,4,FALSE),"")))</f>
      </c>
      <c r="AK111" s="63">
        <f>IF(ISBLANK(VLOOKUP($AA$11,Tables!$J$67:$T$120,4,FALSE)),"",IF($C113=1,VLOOKUP($AA$11,Tables!$J$67:$T$120,4,FALSE),IF($C113=2,VLOOKUP($AA$11,Tables!$R$67:$X$120,4,FALSE),"")))</f>
      </c>
      <c r="AL111" s="63">
        <f>IF(ISBLANK(VLOOKUP($AA$9,Tables!$J$2:$P$55,4,FALSE)),"",IF($C115=1,VLOOKUP($AA$9,Tables!$J$2:$P$55,4,FALSE),IF($C115=2,VLOOKUP($AA$9,Tables!$R$2:$X$55,4,FALSE),"")))</f>
      </c>
      <c r="AM111" s="63">
        <f>IF(ISBLANK(VLOOKUP($AA$10,Tables!$J$57:$P$65,4,FALSE)),"",IF($C115=1,VLOOKUP($AA$10,Tables!$J$57:$P$65,4,FALSE),IF($C115=2,VLOOKUP($AA$10,Tables!$J$57:$P$65,4,FALSE),"")))</f>
      </c>
      <c r="AN111" s="63">
        <f>IF(ISBLANK(VLOOKUP($AA$11,Tables!$J$67:$T$120,4,FALSE)),"",IF($C115=1,VLOOKUP($AA$11,Tables!$J$67:$T$120,4,FALSE),IF($C115=2,VLOOKUP($AA$11,Tables!$R$67:$X$120,4,FALSE),"")))</f>
      </c>
      <c r="AO111" s="63">
        <f>IF(ISBLANK(VLOOKUP($AA$9,Tables!$J$2:$P$55,4,FALSE)),"",IF($C117=1,VLOOKUP($AA$9,Tables!$J$2:$P$55,4,FALSE),IF($C117=2,VLOOKUP($AA$9,Tables!$R$2:$X$55,4,FALSE),"")))</f>
      </c>
      <c r="AP111" s="63">
        <f>IF(ISBLANK(VLOOKUP($AA$10,Tables!$J$57:$P$65,4,FALSE)),"",IF($C117=1,VLOOKUP($AA$10,Tables!$J$57:$P$65,4,FALSE),IF($C117=2,VLOOKUP($AA$10,Tables!$J$57:$P$65,4,FALSE),"")))</f>
      </c>
      <c r="AQ111" s="63">
        <f>IF(ISBLANK(VLOOKUP($AA$11,Tables!$J$67:$T$120,4,FALSE)),"",IF($C117=1,VLOOKUP($AA$11,Tables!$J$67:$T$120,4,FALSE),IF($C117=2,VLOOKUP($AA$11,Tables!$R$67:$X$120,4,FALSE),"")))</f>
      </c>
      <c r="AR111" s="63">
        <f>IF(ISBLANK(VLOOKUP($AA$9,Tables!$J$2:$P$55,4,FALSE)),"",IF($C119=1,VLOOKUP($AA$9,Tables!$J$2:$P$55,4,FALSE),IF($C119=2,VLOOKUP($AA$9,Tables!$R$2:$X$55,4,FALSE),"")))</f>
      </c>
      <c r="AS111" s="63">
        <f>IF(ISBLANK(VLOOKUP($AA$10,Tables!$J$57:$P$65,4,FALSE)),"",IF($C119=1,VLOOKUP($AA$10,Tables!$J$57:$P$65,4,FALSE),IF($C119=2,VLOOKUP($AA$10,Tables!$J$57:$P$65,4,FALSE),"")))</f>
      </c>
      <c r="AT111" s="63">
        <f>IF(ISBLANK(VLOOKUP($AA$11,Tables!$J$67:$T$120,4,FALSE)),"",IF($C119=1,VLOOKUP($AA$11,Tables!$J$67:$T$120,4,FALSE),IF($C119=2,VLOOKUP($AA$11,Tables!$R$67:$X$120,4,FALSE),"")))</f>
      </c>
      <c r="AU111" s="63">
        <f>IF(ISBLANK(VLOOKUP($AA$9,Tables!$J$2:$P$55,4,FALSE)),"",IF($C121=1,VLOOKUP($AA$9,Tables!$J$2:$P$55,4,FALSE),IF($C121=2,VLOOKUP($AA$9,Tables!$R$2:$X$55,4,FALSE),"")))</f>
      </c>
      <c r="AV111" s="63">
        <f>IF(ISBLANK(VLOOKUP($AA$10,Tables!$J$57:$P$65,4,FALSE)),"",IF($C121=1,VLOOKUP($AA$10,Tables!$J$57:$P$65,4,FALSE),IF($C121=2,VLOOKUP($AA$10,Tables!$J$57:$P$65,4,FALSE),"")))</f>
      </c>
      <c r="AW111" s="63">
        <f>IF(ISBLANK(VLOOKUP($AA$11,Tables!$J$67:$T$120,4,FALSE)),"",IF($C121=1,VLOOKUP($AA$11,Tables!$J$67:$T$120,4,FALSE),IF($C121=2,VLOOKUP($AA$11,Tables!$R$67:$X$120,4,FALSE),"")))</f>
      </c>
    </row>
    <row r="112" spans="1:49" ht="17.25" customHeight="1">
      <c r="A112" s="37"/>
      <c r="B112" s="27"/>
      <c r="C112" s="36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40"/>
      <c r="R112" s="29"/>
      <c r="S112" s="37"/>
      <c r="T112" s="62"/>
      <c r="U112" s="62"/>
      <c r="V112" s="62"/>
      <c r="W112" s="62"/>
      <c r="X112" s="62"/>
      <c r="Y112" s="62"/>
      <c r="AC112" s="63">
        <f>IF(ISBLANK(VLOOKUP($AA$9,Tables!$J$2:$P$55,5,FALSE)),"",IF($C109=1,VLOOKUP($AA$9,Tables!$J$2:$P$55,5,FALSE),IF($C109=2,VLOOKUP($AA$9,Tables!$R$2:$X$55,5,FALSE),"")))</f>
      </c>
      <c r="AE112" s="63">
        <f>IF(ISBLANK(VLOOKUP($AA$11,Tables!$J$67:$T$120,5,FALSE)),"",IF($C109=1,VLOOKUP($AA$11,Tables!$J$67:$T$120,5,FALSE),IF($C109=2,VLOOKUP($AA$11,Tables!$R$67:$X$120,5,FALSE),"")))</f>
      </c>
      <c r="AF112" s="63">
        <f>IF(ISBLANK(VLOOKUP($AA$9,Tables!$J$2:$P$55,5,FALSE)),"",IF($C111=1,VLOOKUP($AA$9,Tables!$J$2:$P$55,5,FALSE),IF($C111=2,VLOOKUP($AA$9,Tables!$R$2:$X$55,5,FALSE),"")))</f>
      </c>
      <c r="AH112" s="63">
        <f>IF(ISBLANK(VLOOKUP($AA$11,Tables!$J$67:$T$120,5,FALSE)),"",IF($C111=1,VLOOKUP($AA$11,Tables!$J$67:$T$120,5,FALSE),IF($C111=2,VLOOKUP($AA$11,Tables!$R$67:$X$120,5,FALSE),"")))</f>
      </c>
      <c r="AI112" s="63">
        <f>IF(ISBLANK(VLOOKUP($AA$9,Tables!$J$2:$P$55,5,FALSE)),"",IF($C113=1,VLOOKUP($AA$9,Tables!$J$2:$P$55,5,FALSE),IF($C113=2,VLOOKUP($AA$9,Tables!$R$2:$X$55,5,FALSE),"")))</f>
      </c>
      <c r="AK112" s="63">
        <f>IF(ISBLANK(VLOOKUP($AA$11,Tables!$J$67:$T$120,5,FALSE)),"",IF($C113=1,VLOOKUP($AA$11,Tables!$J$67:$T$120,5,FALSE),IF($C113=2,VLOOKUP($AA$11,Tables!$R$67:$X$120,5,FALSE),"")))</f>
      </c>
      <c r="AL112" s="63">
        <f>IF(ISBLANK(VLOOKUP($AA$9,Tables!$J$2:$P$55,5,FALSE)),"",IF($C115=1,VLOOKUP($AA$9,Tables!$J$2:$P$55,5,FALSE),IF($C115=2,VLOOKUP($AA$9,Tables!$R$2:$X$55,5,FALSE),"")))</f>
      </c>
      <c r="AN112" s="63">
        <f>IF(ISBLANK(VLOOKUP($AA$11,Tables!$J$67:$T$120,5,FALSE)),"",IF($C115=1,VLOOKUP($AA$11,Tables!$J$67:$T$120,5,FALSE),IF($C115=2,VLOOKUP($AA$11,Tables!$R$67:$X$120,5,FALSE),"")))</f>
      </c>
      <c r="AO112" s="63">
        <f>IF(ISBLANK(VLOOKUP($AA$9,Tables!$J$2:$P$55,5,FALSE)),"",IF($C117=1,VLOOKUP($AA$9,Tables!$J$2:$P$55,5,FALSE),IF($C117=2,VLOOKUP($AA$9,Tables!$R$2:$X$55,5,FALSE),"")))</f>
      </c>
      <c r="AQ112" s="63">
        <f>IF(ISBLANK(VLOOKUP($AA$11,Tables!$J$67:$T$120,5,FALSE)),"",IF($C117=1,VLOOKUP($AA$11,Tables!$J$67:$T$120,5,FALSE),IF($C117=2,VLOOKUP($AA$11,Tables!$R$67:$X$120,5,FALSE),"")))</f>
      </c>
      <c r="AR112" s="63">
        <f>IF(ISBLANK(VLOOKUP($AA$9,Tables!$J$2:$P$55,5,FALSE)),"",IF($C119=1,VLOOKUP($AA$9,Tables!$J$2:$P$55,5,FALSE),IF($C119=2,VLOOKUP($AA$9,Tables!$R$2:$X$55,5,FALSE),"")))</f>
      </c>
      <c r="AT112" s="63">
        <f>IF(ISBLANK(VLOOKUP($AA$11,Tables!$J$67:$T$120,5,FALSE)),"",IF($C119=1,VLOOKUP($AA$11,Tables!$J$67:$T$120,5,FALSE),IF($C119=2,VLOOKUP($AA$11,Tables!$R$67:$X$120,5,FALSE),"")))</f>
      </c>
      <c r="AU112" s="63">
        <f>IF(ISBLANK(VLOOKUP($AA$9,Tables!$J$2:$P$55,5,FALSE)),"",IF($C121=1,VLOOKUP($AA$9,Tables!$J$2:$P$55,5,FALSE),IF($C121=2,VLOOKUP($AA$9,Tables!$R$2:$X$55,5,FALSE),"")))</f>
      </c>
      <c r="AW112" s="63">
        <f>IF(ISBLANK(VLOOKUP($AA$11,Tables!$J$67:$T$120,5,FALSE)),"",IF($C121=1,VLOOKUP($AA$11,Tables!$J$67:$T$120,5,FALSE),IF($C121=2,VLOOKUP($AA$11,Tables!$R$67:$X$120,5,FALSE),"")))</f>
      </c>
    </row>
    <row r="113" spans="1:49" ht="17.25" customHeight="1">
      <c r="A113" s="37"/>
      <c r="B113" s="27"/>
      <c r="C113" s="36">
        <v>3</v>
      </c>
      <c r="D113" s="28">
        <v>1</v>
      </c>
      <c r="E113" s="28"/>
      <c r="F113" s="28"/>
      <c r="G113" s="28">
        <v>1</v>
      </c>
      <c r="H113" s="28"/>
      <c r="I113" s="28"/>
      <c r="J113" s="28">
        <v>1</v>
      </c>
      <c r="K113" s="28"/>
      <c r="L113" s="28"/>
      <c r="M113" s="47"/>
      <c r="N113" s="48"/>
      <c r="O113" s="49"/>
      <c r="P113" s="28"/>
      <c r="Q113" s="40"/>
      <c r="R113" s="29"/>
      <c r="S113" s="37"/>
      <c r="T113" s="62"/>
      <c r="U113" s="62"/>
      <c r="V113" s="62"/>
      <c r="W113" s="62"/>
      <c r="X113" s="62"/>
      <c r="Y113" s="62"/>
      <c r="AC113" s="63">
        <f>IF(ISBLANK(VLOOKUP($AA$9,Tables!$J$2:$P$55,6,FALSE)),"",IF($C109=1,VLOOKUP($AA$9,Tables!$J$2:$P$55,6,FALSE),IF($C109=2,VLOOKUP($AA$9,Tables!$R$2:$X$55,6,FALSE),"")))</f>
      </c>
      <c r="AE113" s="63">
        <f>IF(ISBLANK(VLOOKUP($AA$11,Tables!$J$67:$T$120,6,FALSE)),"",IF($C109=1,VLOOKUP($AA$11,Tables!$J$67:$T$120,6,FALSE),IF($C109=2,VLOOKUP($AA$11,Tables!$R$67:$X$120,6,FALSE),"")))</f>
      </c>
      <c r="AF113" s="63">
        <f>IF(ISBLANK(VLOOKUP($AA$9,Tables!$J$2:$P$55,6,FALSE)),"",IF($C111=1,VLOOKUP($AA$9,Tables!$J$2:$P$55,6,FALSE),IF($C111=2,VLOOKUP($AA$9,Tables!$R$2:$X$55,6,FALSE),"")))</f>
      </c>
      <c r="AH113" s="63">
        <f>IF(ISBLANK(VLOOKUP($AA$11,Tables!$J$67:$T$120,6,FALSE)),"",IF($C111=1,VLOOKUP($AA$11,Tables!$J$67:$T$120,6,FALSE),IF($C111=2,VLOOKUP($AA$11,Tables!$R$67:$X$120,6,FALSE),"")))</f>
      </c>
      <c r="AI113" s="63">
        <f>IF(ISBLANK(VLOOKUP($AA$9,Tables!$J$2:$P$55,6,FALSE)),"",IF($C113=1,VLOOKUP($AA$9,Tables!$J$2:$P$55,6,FALSE),IF($C113=2,VLOOKUP($AA$9,Tables!$R$2:$X$55,6,FALSE),"")))</f>
      </c>
      <c r="AK113" s="63">
        <f>IF(ISBLANK(VLOOKUP($AA$11,Tables!$J$67:$T$120,6,FALSE)),"",IF($C113=1,VLOOKUP($AA$11,Tables!$J$67:$T$120,6,FALSE),IF($C113=2,VLOOKUP($AA$11,Tables!$R$67:$X$120,6,FALSE),"")))</f>
      </c>
      <c r="AL113" s="63">
        <f>IF(ISBLANK(VLOOKUP($AA$9,Tables!$J$2:$P$55,6,FALSE)),"",IF($C115=1,VLOOKUP($AA$9,Tables!$J$2:$P$55,6,FALSE),IF($C115=2,VLOOKUP($AA$9,Tables!$R$2:$X$55,6,FALSE),"")))</f>
      </c>
      <c r="AN113" s="63">
        <f>IF(ISBLANK(VLOOKUP($AA$11,Tables!$J$67:$T$120,6,FALSE)),"",IF($C115=1,VLOOKUP($AA$11,Tables!$J$67:$T$120,6,FALSE),IF($C115=2,VLOOKUP($AA$11,Tables!$R$67:$X$120,6,FALSE),"")))</f>
      </c>
      <c r="AO113" s="63">
        <f>IF(ISBLANK(VLOOKUP($AA$9,Tables!$J$2:$P$55,6,FALSE)),"",IF($C117=1,VLOOKUP($AA$9,Tables!$J$2:$P$55,6,FALSE),IF($C117=2,VLOOKUP($AA$9,Tables!$R$2:$X$55,6,FALSE),"")))</f>
      </c>
      <c r="AQ113" s="63">
        <f>IF(ISBLANK(VLOOKUP($AA$11,Tables!$J$67:$T$120,6,FALSE)),"",IF($C117=1,VLOOKUP($AA$11,Tables!$J$67:$T$120,6,FALSE),IF($C117=2,VLOOKUP($AA$11,Tables!$R$67:$X$120,6,FALSE),"")))</f>
      </c>
      <c r="AR113" s="63">
        <f>IF(ISBLANK(VLOOKUP($AA$9,Tables!$J$2:$P$55,6,FALSE)),"",IF($C119=1,VLOOKUP($AA$9,Tables!$J$2:$P$55,6,FALSE),IF($C119=2,VLOOKUP($AA$9,Tables!$R$2:$X$55,6,FALSE),"")))</f>
      </c>
      <c r="AT113" s="63">
        <f>IF(ISBLANK(VLOOKUP($AA$11,Tables!$J$67:$T$120,6,FALSE)),"",IF($C119=1,VLOOKUP($AA$11,Tables!$J$67:$T$120,6,FALSE),IF($C119=2,VLOOKUP($AA$11,Tables!$R$67:$X$120,6,FALSE),"")))</f>
      </c>
      <c r="AU113" s="63">
        <f>IF(ISBLANK(VLOOKUP($AA$9,Tables!$J$2:$P$55,6,FALSE)),"",IF($C121=1,VLOOKUP($AA$9,Tables!$J$2:$P$55,6,FALSE),IF($C121=2,VLOOKUP($AA$9,Tables!$R$2:$X$55,6,FALSE),"")))</f>
      </c>
      <c r="AW113" s="63">
        <f>IF(ISBLANK(VLOOKUP($AA$11,Tables!$J$67:$T$120,6,FALSE)),"",IF($C121=1,VLOOKUP($AA$11,Tables!$J$67:$T$120,6,FALSE),IF($C121=2,VLOOKUP($AA$11,Tables!$R$67:$X$120,6,FALSE),"")))</f>
      </c>
    </row>
    <row r="114" spans="1:49" ht="17.25" customHeight="1">
      <c r="A114" s="37"/>
      <c r="B114" s="27"/>
      <c r="C114" s="36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40"/>
      <c r="R114" s="29"/>
      <c r="S114" s="37"/>
      <c r="T114" s="62"/>
      <c r="U114" s="62"/>
      <c r="V114" s="62"/>
      <c r="W114" s="62"/>
      <c r="X114" s="62"/>
      <c r="Y114" s="62"/>
      <c r="Z114" s="62"/>
      <c r="AC114" s="63">
        <f>IF(ISBLANK(VLOOKUP($AA$9,Tables!$J$2:$P$55,7,FALSE)),"",IF($C109=1,VLOOKUP($AA$9,Tables!$J$2:$P$55,7,FALSE),IF($C109=2,VLOOKUP($AA$9,Tables!$R$2:$X$55,7,FALSE),"")))</f>
      </c>
      <c r="AE114" s="63">
        <f>IF(ISBLANK(VLOOKUP($AA$11,Tables!$J$67:$T$120,7,FALSE)),"",IF($C109=1,VLOOKUP($AA$11,Tables!$J$67:$T$120,7,FALSE),IF($C109=2,VLOOKUP($AA$11,Tables!$R$67:$X$120,7,FALSE),"")))</f>
      </c>
      <c r="AF114" s="63">
        <f>IF(ISBLANK(VLOOKUP($AA$9,Tables!$J$2:$P$55,7,FALSE)),"",IF($C111=1,VLOOKUP($AA$9,Tables!$J$2:$P$55,7,FALSE),IF($C111=2,VLOOKUP($AA$9,Tables!$R$2:$X$55,7,FALSE),"")))</f>
      </c>
      <c r="AH114" s="63">
        <f>IF(ISBLANK(VLOOKUP($AA$11,Tables!$J$67:$T$120,7,FALSE)),"",IF($C111=1,VLOOKUP($AA$11,Tables!$J$67:$T$120,7,FALSE),IF($C111=2,VLOOKUP($AA$11,Tables!$R$67:$X$120,7,FALSE),"")))</f>
      </c>
      <c r="AI114" s="63">
        <f>IF(ISBLANK(VLOOKUP($AA$9,Tables!$J$2:$P$55,7,FALSE)),"",IF($C113=1,VLOOKUP($AA$9,Tables!$J$2:$P$55,7,FALSE),IF($C113=2,VLOOKUP($AA$9,Tables!$R$2:$X$55,7,FALSE),"")))</f>
      </c>
      <c r="AK114" s="63">
        <f>IF(ISBLANK(VLOOKUP($AA$11,Tables!$J$67:$T$120,7,FALSE)),"",IF($C113=1,VLOOKUP($AA$11,Tables!$J$67:$T$120,7,FALSE),IF($C113=2,VLOOKUP($AA$11,Tables!$R$67:$X$120,7,FALSE),"")))</f>
      </c>
      <c r="AL114" s="63">
        <f>IF(ISBLANK(VLOOKUP($AA$9,Tables!$J$2:$P$55,7,FALSE)),"",IF($C115=1,VLOOKUP($AA$9,Tables!$J$2:$P$55,7,FALSE),IF($C115=2,VLOOKUP($AA$9,Tables!$R$2:$X$55,7,FALSE),"")))</f>
      </c>
      <c r="AN114" s="63">
        <f>IF(ISBLANK(VLOOKUP($AA$11,Tables!$J$67:$T$120,7,FALSE)),"",IF($C115=1,VLOOKUP($AA$11,Tables!$J$67:$T$120,7,FALSE),IF($C115=2,VLOOKUP($AA$11,Tables!$R$67:$X$120,7,FALSE),"")))</f>
      </c>
      <c r="AO114" s="63">
        <f>IF(ISBLANK(VLOOKUP($AA$9,Tables!$J$2:$P$55,7,FALSE)),"",IF($C117=1,VLOOKUP($AA$9,Tables!$J$2:$P$55,7,FALSE),IF($C117=2,VLOOKUP($AA$9,Tables!$R$2:$X$55,7,FALSE),"")))</f>
      </c>
      <c r="AQ114" s="63">
        <f>IF(ISBLANK(VLOOKUP($AA$11,Tables!$J$67:$T$120,7,FALSE)),"",IF($C117=1,VLOOKUP($AA$11,Tables!$J$67:$T$120,7,FALSE),IF($C117=2,VLOOKUP($AA$11,Tables!$R$67:$X$120,7,FALSE),"")))</f>
      </c>
      <c r="AR114" s="63">
        <f>IF(ISBLANK(VLOOKUP($AA$9,Tables!$J$2:$P$55,7,FALSE)),"",IF($C119=1,VLOOKUP($AA$9,Tables!$J$2:$P$55,7,FALSE),IF($C119=2,VLOOKUP($AA$9,Tables!$R$2:$X$55,7,FALSE),"")))</f>
      </c>
      <c r="AT114" s="63">
        <f>IF(ISBLANK(VLOOKUP($AA$11,Tables!$J$67:$T$120,7,FALSE)),"",IF($C119=1,VLOOKUP($AA$11,Tables!$J$67:$T$120,7,FALSE),IF($C119=2,VLOOKUP($AA$11,Tables!$R$67:$X$120,7,FALSE),"")))</f>
      </c>
      <c r="AU114" s="63">
        <f>IF(ISBLANK(VLOOKUP($AA$9,Tables!$J$2:$P$55,7,FALSE)),"",IF($C121=1,VLOOKUP($AA$9,Tables!$J$2:$P$55,7,FALSE),IF($C121=2,VLOOKUP($AA$9,Tables!$R$2:$X$55,7,FALSE),"")))</f>
      </c>
      <c r="AW114" s="63">
        <f>IF(ISBLANK(VLOOKUP($AA$11,Tables!$J$67:$T$120,7,FALSE)),"",IF($C121=1,VLOOKUP($AA$11,Tables!$J$67:$T$120,7,FALSE),IF($C121=2,VLOOKUP($AA$11,Tables!$R$67:$X$120,7,FALSE),"")))</f>
      </c>
    </row>
    <row r="115" spans="1:28" ht="17.25" customHeight="1">
      <c r="A115" s="37"/>
      <c r="B115" s="27"/>
      <c r="C115" s="36">
        <v>3</v>
      </c>
      <c r="D115" s="28">
        <v>1</v>
      </c>
      <c r="E115" s="28"/>
      <c r="F115" s="28"/>
      <c r="G115" s="28">
        <v>1</v>
      </c>
      <c r="H115" s="28"/>
      <c r="I115" s="28"/>
      <c r="J115" s="28">
        <v>1</v>
      </c>
      <c r="K115" s="28"/>
      <c r="L115" s="28"/>
      <c r="M115" s="47"/>
      <c r="N115" s="48"/>
      <c r="O115" s="49"/>
      <c r="P115" s="28"/>
      <c r="Q115" s="40"/>
      <c r="R115" s="29"/>
      <c r="S115" s="37"/>
      <c r="T115" s="62"/>
      <c r="U115" s="62"/>
      <c r="V115" s="62"/>
      <c r="W115" s="62"/>
      <c r="X115" s="62"/>
      <c r="Y115" s="62"/>
      <c r="Z115" s="62"/>
      <c r="AB115" s="64"/>
    </row>
    <row r="116" spans="1:28" ht="17.25" customHeight="1">
      <c r="A116" s="37"/>
      <c r="B116" s="27"/>
      <c r="C116" s="36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40"/>
      <c r="R116" s="29"/>
      <c r="S116" s="37"/>
      <c r="T116" s="62"/>
      <c r="U116" s="62"/>
      <c r="V116" s="62"/>
      <c r="W116" s="62"/>
      <c r="X116" s="62"/>
      <c r="Y116" s="62"/>
      <c r="Z116" s="62"/>
      <c r="AB116" s="64"/>
    </row>
    <row r="117" spans="1:28" ht="17.25" customHeight="1">
      <c r="A117" s="37"/>
      <c r="B117" s="27"/>
      <c r="C117" s="36">
        <v>3</v>
      </c>
      <c r="D117" s="28">
        <v>1</v>
      </c>
      <c r="E117" s="28"/>
      <c r="F117" s="28"/>
      <c r="G117" s="28">
        <v>1</v>
      </c>
      <c r="H117" s="28"/>
      <c r="I117" s="28"/>
      <c r="J117" s="28">
        <v>1</v>
      </c>
      <c r="K117" s="28"/>
      <c r="L117" s="28"/>
      <c r="M117" s="47"/>
      <c r="N117" s="48"/>
      <c r="O117" s="49"/>
      <c r="P117" s="28"/>
      <c r="Q117" s="40"/>
      <c r="R117" s="29"/>
      <c r="S117" s="37"/>
      <c r="T117" s="62"/>
      <c r="U117" s="62"/>
      <c r="V117" s="62"/>
      <c r="W117" s="62"/>
      <c r="X117" s="62"/>
      <c r="Y117" s="62"/>
      <c r="Z117" s="62"/>
      <c r="AB117" s="64"/>
    </row>
    <row r="118" spans="1:28" ht="17.25" customHeight="1">
      <c r="A118" s="37"/>
      <c r="B118" s="27"/>
      <c r="C118" s="36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40"/>
      <c r="R118" s="29"/>
      <c r="S118" s="37"/>
      <c r="T118" s="62"/>
      <c r="U118" s="62"/>
      <c r="V118" s="62"/>
      <c r="W118" s="62"/>
      <c r="X118" s="62"/>
      <c r="Y118" s="62"/>
      <c r="Z118" s="62"/>
      <c r="AB118" s="64"/>
    </row>
    <row r="119" spans="1:26" ht="17.25" customHeight="1">
      <c r="A119" s="37"/>
      <c r="B119" s="27"/>
      <c r="C119" s="36">
        <v>3</v>
      </c>
      <c r="D119" s="28">
        <v>1</v>
      </c>
      <c r="E119" s="28"/>
      <c r="F119" s="28"/>
      <c r="G119" s="28">
        <v>1</v>
      </c>
      <c r="H119" s="28"/>
      <c r="I119" s="28"/>
      <c r="J119" s="28">
        <v>1</v>
      </c>
      <c r="K119" s="28"/>
      <c r="L119" s="28"/>
      <c r="M119" s="47"/>
      <c r="N119" s="48"/>
      <c r="O119" s="49"/>
      <c r="P119" s="28"/>
      <c r="Q119" s="40"/>
      <c r="R119" s="29"/>
      <c r="S119" s="37"/>
      <c r="T119" s="62"/>
      <c r="U119" s="62"/>
      <c r="V119" s="62"/>
      <c r="W119" s="62"/>
      <c r="X119" s="62"/>
      <c r="Y119" s="62"/>
      <c r="Z119" s="62"/>
    </row>
    <row r="120" spans="1:26" ht="17.25" customHeight="1">
      <c r="A120" s="37"/>
      <c r="B120" s="27"/>
      <c r="C120" s="36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40"/>
      <c r="R120" s="29"/>
      <c r="S120" s="37"/>
      <c r="T120" s="62"/>
      <c r="U120" s="62"/>
      <c r="V120" s="62"/>
      <c r="W120" s="62"/>
      <c r="X120" s="62"/>
      <c r="Y120" s="62"/>
      <c r="Z120" s="62"/>
    </row>
    <row r="121" spans="1:26" ht="17.25" customHeight="1">
      <c r="A121" s="37"/>
      <c r="B121" s="27"/>
      <c r="C121" s="36">
        <v>3</v>
      </c>
      <c r="D121" s="28">
        <v>1</v>
      </c>
      <c r="E121" s="28"/>
      <c r="F121" s="28"/>
      <c r="G121" s="28">
        <v>1</v>
      </c>
      <c r="H121" s="28"/>
      <c r="I121" s="28"/>
      <c r="J121" s="28">
        <v>1</v>
      </c>
      <c r="K121" s="28"/>
      <c r="L121" s="28"/>
      <c r="M121" s="47"/>
      <c r="N121" s="48"/>
      <c r="O121" s="49"/>
      <c r="P121" s="28"/>
      <c r="Q121" s="40"/>
      <c r="R121" s="29"/>
      <c r="S121" s="37"/>
      <c r="T121" s="62"/>
      <c r="U121" s="62"/>
      <c r="V121" s="62"/>
      <c r="W121" s="62"/>
      <c r="X121" s="62"/>
      <c r="Y121" s="62"/>
      <c r="Z121" s="62"/>
    </row>
    <row r="122" spans="1:26" ht="17.25" customHeight="1">
      <c r="A122" s="37"/>
      <c r="B122" s="27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41"/>
      <c r="R122" s="29"/>
      <c r="S122" s="37"/>
      <c r="T122" s="62"/>
      <c r="U122" s="62"/>
      <c r="V122" s="62"/>
      <c r="W122" s="62"/>
      <c r="X122" s="62"/>
      <c r="Y122" s="62"/>
      <c r="Z122" s="62"/>
    </row>
    <row r="123" spans="1:26" ht="6" customHeight="1" thickBot="1">
      <c r="A123" s="37"/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3"/>
      <c r="S123" s="37"/>
      <c r="T123" s="62"/>
      <c r="U123" s="62"/>
      <c r="V123" s="62"/>
      <c r="W123" s="62"/>
      <c r="X123" s="62"/>
      <c r="Y123" s="62"/>
      <c r="Z123" s="62"/>
    </row>
    <row r="124" ht="13.5" thickBot="1"/>
    <row r="125" spans="1:26" ht="5.25" customHeight="1">
      <c r="A125" s="37"/>
      <c r="B125" s="24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6"/>
      <c r="S125" s="37"/>
      <c r="T125" s="62"/>
      <c r="U125" s="62"/>
      <c r="V125" s="62"/>
      <c r="W125" s="62"/>
      <c r="X125" s="62"/>
      <c r="Y125" s="62"/>
      <c r="Z125" s="62"/>
    </row>
    <row r="126" spans="1:26" ht="16.5" customHeight="1">
      <c r="A126" s="37"/>
      <c r="B126" s="27"/>
      <c r="C126" s="38" t="s">
        <v>65</v>
      </c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9"/>
      <c r="S126" s="37"/>
      <c r="T126" s="62"/>
      <c r="U126" s="62"/>
      <c r="V126" s="62"/>
      <c r="W126" s="62"/>
      <c r="X126" s="62"/>
      <c r="Y126" s="62"/>
      <c r="Z126" s="62"/>
    </row>
    <row r="127" spans="1:26" ht="16.5" customHeight="1">
      <c r="A127" s="37"/>
      <c r="B127" s="27"/>
      <c r="C127" s="28" t="s">
        <v>53</v>
      </c>
      <c r="D127" s="78"/>
      <c r="E127" s="46"/>
      <c r="F127" s="44" t="s">
        <v>60</v>
      </c>
      <c r="G127" s="28"/>
      <c r="H127" s="28"/>
      <c r="I127" s="69"/>
      <c r="J127" s="28"/>
      <c r="K127" s="50" t="s">
        <v>54</v>
      </c>
      <c r="L127" s="51"/>
      <c r="M127" s="75">
        <f>IF(ISERROR($I127/$E128),"",$I127/$E128)</f>
      </c>
      <c r="N127" s="45" t="s">
        <v>62</v>
      </c>
      <c r="O127" s="76"/>
      <c r="P127" s="70"/>
      <c r="Q127" s="34"/>
      <c r="R127" s="29"/>
      <c r="S127" s="37"/>
      <c r="T127" s="62"/>
      <c r="U127" s="62"/>
      <c r="V127" s="62"/>
      <c r="W127" s="62"/>
      <c r="X127" s="62"/>
      <c r="Y127" s="62"/>
      <c r="Z127" s="62"/>
    </row>
    <row r="128" spans="1:26" ht="16.5" customHeight="1">
      <c r="A128" s="37"/>
      <c r="B128" s="27"/>
      <c r="C128" s="28" t="s">
        <v>55</v>
      </c>
      <c r="D128" s="36"/>
      <c r="E128" s="42"/>
      <c r="F128" s="28" t="s">
        <v>61</v>
      </c>
      <c r="G128" s="28"/>
      <c r="H128" s="28"/>
      <c r="I128" s="42"/>
      <c r="J128" s="28"/>
      <c r="K128" s="53" t="s">
        <v>56</v>
      </c>
      <c r="L128" s="61"/>
      <c r="M128" s="74">
        <f>IF(ISERROR($I128/$I127),"",$I128/$I127)</f>
      </c>
      <c r="N128" s="45" t="s">
        <v>63</v>
      </c>
      <c r="O128" s="77"/>
      <c r="P128" s="72"/>
      <c r="Q128" s="35"/>
      <c r="R128" s="29"/>
      <c r="S128" s="37"/>
      <c r="T128" s="62"/>
      <c r="U128" s="62"/>
      <c r="V128" s="62"/>
      <c r="W128" s="62"/>
      <c r="X128" s="62"/>
      <c r="Y128" s="62"/>
      <c r="Z128" s="62"/>
    </row>
    <row r="129" spans="1:34" ht="6" customHeight="1">
      <c r="A129" s="37"/>
      <c r="B129" s="27"/>
      <c r="C129" s="28"/>
      <c r="D129" s="36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9"/>
      <c r="S129" s="37"/>
      <c r="T129" s="62"/>
      <c r="U129" s="62"/>
      <c r="V129" s="62"/>
      <c r="W129" s="62"/>
      <c r="X129" s="62"/>
      <c r="Y129" s="62"/>
      <c r="Z129" s="62"/>
      <c r="AB129" s="64"/>
      <c r="AE129" s="64"/>
      <c r="AH129" s="64"/>
    </row>
    <row r="130" spans="1:49" ht="25.5">
      <c r="A130" s="37"/>
      <c r="B130" s="27"/>
      <c r="C130" s="28" t="s">
        <v>18</v>
      </c>
      <c r="D130" s="28" t="s">
        <v>14</v>
      </c>
      <c r="E130" s="28"/>
      <c r="F130" s="28"/>
      <c r="G130" s="28" t="s">
        <v>15</v>
      </c>
      <c r="H130" s="28"/>
      <c r="I130" s="28"/>
      <c r="J130" s="28" t="s">
        <v>16</v>
      </c>
      <c r="K130" s="28"/>
      <c r="L130" s="28"/>
      <c r="M130" s="30" t="s">
        <v>50</v>
      </c>
      <c r="N130" s="30" t="s">
        <v>51</v>
      </c>
      <c r="O130" s="30" t="s">
        <v>52</v>
      </c>
      <c r="P130" s="30"/>
      <c r="Q130" s="28" t="s">
        <v>17</v>
      </c>
      <c r="R130" s="29"/>
      <c r="S130" s="37"/>
      <c r="T130" s="62"/>
      <c r="U130" s="62"/>
      <c r="V130" s="62"/>
      <c r="W130" s="62"/>
      <c r="X130" s="62"/>
      <c r="Y130" s="62"/>
      <c r="AB130" s="64"/>
      <c r="AC130" s="65" t="s">
        <v>41</v>
      </c>
      <c r="AD130" s="65"/>
      <c r="AE130" s="65"/>
      <c r="AF130" s="65" t="s">
        <v>42</v>
      </c>
      <c r="AG130" s="65"/>
      <c r="AH130" s="65"/>
      <c r="AI130" s="65" t="s">
        <v>43</v>
      </c>
      <c r="AJ130" s="65"/>
      <c r="AK130" s="65"/>
      <c r="AL130" s="65" t="s">
        <v>44</v>
      </c>
      <c r="AM130" s="65"/>
      <c r="AN130" s="65"/>
      <c r="AO130" s="65" t="s">
        <v>45</v>
      </c>
      <c r="AP130" s="65"/>
      <c r="AQ130" s="65"/>
      <c r="AR130" s="65" t="s">
        <v>46</v>
      </c>
      <c r="AS130" s="65"/>
      <c r="AT130" s="65"/>
      <c r="AU130" s="65" t="s">
        <v>47</v>
      </c>
      <c r="AV130" s="65"/>
      <c r="AW130" s="65"/>
    </row>
    <row r="131" spans="1:49" ht="16.5" customHeight="1">
      <c r="A131" s="37"/>
      <c r="B131" s="27"/>
      <c r="C131" s="36">
        <v>3</v>
      </c>
      <c r="D131" s="28">
        <v>1</v>
      </c>
      <c r="E131" s="28"/>
      <c r="F131" s="28"/>
      <c r="G131" s="28">
        <v>1</v>
      </c>
      <c r="H131" s="28"/>
      <c r="I131" s="28"/>
      <c r="J131" s="28">
        <v>1</v>
      </c>
      <c r="K131" s="28"/>
      <c r="L131" s="28"/>
      <c r="M131" s="47"/>
      <c r="N131" s="66"/>
      <c r="O131" s="67"/>
      <c r="P131" s="28"/>
      <c r="Q131" s="39"/>
      <c r="R131" s="29"/>
      <c r="S131" s="37"/>
      <c r="T131" s="62"/>
      <c r="U131" s="62"/>
      <c r="V131" s="62"/>
      <c r="W131" s="62"/>
      <c r="X131" s="62"/>
      <c r="Y131" s="62"/>
      <c r="AC131" s="63">
        <f>IF(ISBLANK(VLOOKUP($AA$9,Tables!$J$2:$P$55,2,FALSE)),"",IF($C131=1,VLOOKUP($AA$9,Tables!$J$2:$P$55,2,FALSE),IF($C131=2,VLOOKUP($AA$9,Tables!$R$2:$X$55,2,FALSE),"")))</f>
      </c>
      <c r="AD131" s="63">
        <f>IF(ISBLANK(VLOOKUP($AA$10,Tables!$J$57:$P$65,2,FALSE)),"",IF($C131=1,VLOOKUP($AA$10,Tables!$J$57:$P$65,2,FALSE),IF($C131=2,VLOOKUP($AA$10,Tables!$J$57:$P$65,2,FALSE),"")))</f>
      </c>
      <c r="AE131" s="63">
        <f>IF(ISBLANK(VLOOKUP($AA$11,Tables!$J$67:$T$120,2,FALSE)),"",IF($C131=1,VLOOKUP($AA$11,Tables!$J$67:$T$120,2,FALSE),IF($C131=2,VLOOKUP($AA$11,Tables!$R$67:$X$120,2,FALSE),"")))</f>
      </c>
      <c r="AF131" s="63">
        <f>IF(ISBLANK(VLOOKUP($AA$9,Tables!$J$2:$P$55,2,FALSE)),"",IF($C133=1,VLOOKUP($AA$9,Tables!$J$2:$P$55,2,FALSE),IF($C133=2,VLOOKUP($AA$9,Tables!$R$2:$X$55,2,FALSE),"")))</f>
      </c>
      <c r="AG131" s="63">
        <f>IF(ISBLANK(VLOOKUP($AA$10,Tables!$J$57:$P$65,2,FALSE)),"",IF($C133=1,VLOOKUP($AA$10,Tables!$J$57:$P$65,2,FALSE),IF($C133=2,VLOOKUP($AA$10,Tables!$J$57:$P$65,2,FALSE),"")))</f>
      </c>
      <c r="AH131" s="63">
        <f>IF(ISBLANK(VLOOKUP($AA$11,Tables!$J$67:$T$120,2,FALSE)),"",IF($C133=1,VLOOKUP($AA$11,Tables!$J$67:$T$120,2,FALSE),IF($C133=2,VLOOKUP($AA$11,Tables!$R$67:$X$120,2,FALSE),"")))</f>
      </c>
      <c r="AI131" s="63">
        <f>IF(ISBLANK(VLOOKUP($AA$9,Tables!$J$2:$P$55,2,FALSE)),"",IF($C135=1,VLOOKUP($AA$9,Tables!$J$2:$P$55,2,FALSE),IF($C135=2,VLOOKUP($AA$9,Tables!$R$2:$X$55,2,FALSE),"")))</f>
      </c>
      <c r="AJ131" s="63">
        <f>IF(ISBLANK(VLOOKUP($AA$10,Tables!$J$57:$P$65,2,FALSE)),"",IF($C135=1,VLOOKUP($AA$10,Tables!$J$57:$P$65,2,FALSE),IF($C135=2,VLOOKUP($AA$10,Tables!$J$57:$P$65,2,FALSE),"")))</f>
      </c>
      <c r="AK131" s="63">
        <f>IF(ISBLANK(VLOOKUP($AA$11,Tables!$J$67:$T$120,2,FALSE)),"",IF($C135=1,VLOOKUP($AA$11,Tables!$J$67:$T$120,2,FALSE),IF($C135=2,VLOOKUP($AA$11,Tables!$R$67:$X$120,2,FALSE),"")))</f>
      </c>
      <c r="AL131" s="63">
        <f>IF(ISBLANK(VLOOKUP($AA$9,Tables!$J$2:$P$55,2,FALSE)),"",IF($C137=1,VLOOKUP($AA$9,Tables!$J$2:$P$55,2,FALSE),IF($C137=2,VLOOKUP($AA$9,Tables!$R$2:$X$55,2,FALSE),"")))</f>
      </c>
      <c r="AM131" s="63">
        <f>IF(ISBLANK(VLOOKUP($AA$10,Tables!$J$57:$P$65,2,FALSE)),"",IF($C137=1,VLOOKUP($AA$10,Tables!$J$57:$P$65,2,FALSE),IF($C137=2,VLOOKUP($AA$10,Tables!$J$57:$P$65,2,FALSE),"")))</f>
      </c>
      <c r="AN131" s="63">
        <f>IF(ISBLANK(VLOOKUP($AA$11,Tables!$J$67:$T$120,2,FALSE)),"",IF($C137=1,VLOOKUP($AA$11,Tables!$J$67:$T$120,2,FALSE),IF($C137=2,VLOOKUP($AA$11,Tables!$R$67:$X$120,2,FALSE),"")))</f>
      </c>
      <c r="AO131" s="63">
        <f>IF(ISBLANK(VLOOKUP($AA$9,Tables!$J$2:$P$55,2,FALSE)),"",IF($C139=1,VLOOKUP($AA$9,Tables!$J$2:$P$55,2,FALSE),IF($C139=2,VLOOKUP($AA$9,Tables!$R$2:$X$55,2,FALSE),"")))</f>
      </c>
      <c r="AP131" s="63">
        <f>IF(ISBLANK(VLOOKUP($AA$10,Tables!$J$57:$P$65,2,FALSE)),"",IF($C139=1,VLOOKUP($AA$10,Tables!$J$57:$P$65,2,FALSE),IF($C139=2,VLOOKUP($AA$10,Tables!$J$57:$P$65,2,FALSE),"")))</f>
      </c>
      <c r="AQ131" s="63">
        <f>IF(ISBLANK(VLOOKUP($AA$11,Tables!$J$67:$T$120,2,FALSE)),"",IF($C139=1,VLOOKUP($AA$11,Tables!$J$67:$T$120,2,FALSE),IF($C139=2,VLOOKUP($AA$11,Tables!$R$67:$X$120,2,FALSE),"")))</f>
      </c>
      <c r="AR131" s="63">
        <f>IF(ISBLANK(VLOOKUP($AA$9,Tables!$J$2:$P$55,2,FALSE)),"",IF($C141=1,VLOOKUP($AA$9,Tables!$J$2:$P$55,2,FALSE),IF($C141=2,VLOOKUP($AA$9,Tables!$R$2:$X$55,2,FALSE),"")))</f>
      </c>
      <c r="AS131" s="63">
        <f>IF(ISBLANK(VLOOKUP($AA$10,Tables!$J$57:$P$65,2,FALSE)),"",IF($C141=1,VLOOKUP($AA$10,Tables!$J$57:$P$65,2,FALSE),IF($C141=2,VLOOKUP($AA$10,Tables!$J$57:$P$65,2,FALSE),"")))</f>
      </c>
      <c r="AT131" s="63">
        <f>IF(ISBLANK(VLOOKUP($AA$11,Tables!$J$67:$T$120,2,FALSE)),"",IF($C141=1,VLOOKUP($AA$11,Tables!$J$67:$T$120,2,FALSE),IF($C141=2,VLOOKUP($AA$11,Tables!$R$67:$X$120,2,FALSE),"")))</f>
      </c>
      <c r="AU131" s="63">
        <f>IF(ISBLANK(VLOOKUP($AA$9,Tables!$J$2:$P$55,2,FALSE)),"",IF($C143=1,VLOOKUP($AA$9,Tables!$J$2:$P$55,2,FALSE),IF($C143=2,VLOOKUP($AA$9,Tables!$R$2:$X$55,2,FALSE),"")))</f>
      </c>
      <c r="AV131" s="63">
        <f>IF(ISBLANK(VLOOKUP($AA$10,Tables!$J$57:$P$65,2,FALSE)),"",IF($C143=1,VLOOKUP($AA$10,Tables!$J$57:$P$65,2,FALSE),IF($C143=2,VLOOKUP($AA$10,Tables!$J$57:$P$65,2,FALSE),"")))</f>
      </c>
      <c r="AW131" s="63">
        <f>IF(ISBLANK(VLOOKUP($AA$11,Tables!$J$67:$T$120,2,FALSE)),"",IF($C143=1,VLOOKUP($AA$11,Tables!$J$67:$T$120,2,FALSE),IF($C143=2,VLOOKUP($AA$11,Tables!$R$67:$X$120,2,FALSE),"")))</f>
      </c>
    </row>
    <row r="132" spans="1:49" ht="16.5" customHeight="1">
      <c r="A132" s="37"/>
      <c r="B132" s="27"/>
      <c r="C132" s="36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40"/>
      <c r="R132" s="29"/>
      <c r="S132" s="37"/>
      <c r="T132" s="62"/>
      <c r="U132" s="62"/>
      <c r="V132" s="62"/>
      <c r="W132" s="62"/>
      <c r="X132" s="62"/>
      <c r="Y132" s="62"/>
      <c r="AC132" s="63">
        <f>IF(ISBLANK(VLOOKUP($AA$9,Tables!$J$2:$P$55,3,FALSE)),"",IF($C131=1,VLOOKUP($AA$9,Tables!$J$2:$P$55,3,FALSE),IF($C131=2,VLOOKUP($AA$9,Tables!$R$2:$X$55,3,FALSE),"")))</f>
      </c>
      <c r="AD132" s="63">
        <f>IF(ISBLANK(VLOOKUP($AA$10,Tables!$J$57:$P$65,3,FALSE)),"",IF($C131=1,VLOOKUP($AA$10,Tables!$J$57:$P$65,3,FALSE),IF($C131=2,VLOOKUP($AA$10,Tables!$J$57:$P$65,3,FALSE),"")))</f>
      </c>
      <c r="AE132" s="63">
        <f>IF(ISBLANK(VLOOKUP($AA$11,Tables!$J$67:$T$120,3,FALSE)),"",IF($C131=1,VLOOKUP($AA$11,Tables!$J$67:$T$120,3,FALSE),IF($C131=2,VLOOKUP($AA$11,Tables!$R$67:$X$120,3,FALSE),"")))</f>
      </c>
      <c r="AF132" s="63">
        <f>IF(ISBLANK(VLOOKUP($AA$9,Tables!$J$2:$P$55,3,FALSE)),"",IF($C133=1,VLOOKUP($AA$9,Tables!$J$2:$P$55,3,FALSE),IF($C133=2,VLOOKUP($AA$9,Tables!$R$2:$X$55,3,FALSE),"")))</f>
      </c>
      <c r="AG132" s="63">
        <f>IF(ISBLANK(VLOOKUP($AA$10,Tables!$J$57:$P$65,3,FALSE)),"",IF($C133=1,VLOOKUP($AA$10,Tables!$J$57:$P$65,3,FALSE),IF($C133=2,VLOOKUP($AA$10,Tables!$J$57:$P$65,3,FALSE),"")))</f>
      </c>
      <c r="AH132" s="63">
        <f>IF(ISBLANK(VLOOKUP($AA$11,Tables!$J$67:$T$120,3,FALSE)),"",IF($C133=1,VLOOKUP($AA$11,Tables!$J$67:$T$120,3,FALSE),IF($C133=2,VLOOKUP($AA$11,Tables!$R$67:$X$120,3,FALSE),"")))</f>
      </c>
      <c r="AI132" s="63">
        <f>IF(ISBLANK(VLOOKUP($AA$9,Tables!$J$2:$P$55,3,FALSE)),"",IF($C135=1,VLOOKUP($AA$9,Tables!$J$2:$P$55,3,FALSE),IF($C135=2,VLOOKUP($AA$9,Tables!$R$2:$X$55,3,FALSE),"")))</f>
      </c>
      <c r="AJ132" s="63">
        <f>IF(ISBLANK(VLOOKUP($AA$10,Tables!$J$57:$P$65,3,FALSE)),"",IF($C135=1,VLOOKUP($AA$10,Tables!$J$57:$P$65,3,FALSE),IF($C135=2,VLOOKUP($AA$10,Tables!$J$57:$P$65,3,FALSE),"")))</f>
      </c>
      <c r="AK132" s="63">
        <f>IF(ISBLANK(VLOOKUP($AA$11,Tables!$J$67:$T$120,3,FALSE)),"",IF($C135=1,VLOOKUP($AA$11,Tables!$J$67:$T$120,3,FALSE),IF($C135=2,VLOOKUP($AA$11,Tables!$R$67:$X$120,3,FALSE),"")))</f>
      </c>
      <c r="AL132" s="63">
        <f>IF(ISBLANK(VLOOKUP($AA$9,Tables!$J$2:$P$55,3,FALSE)),"",IF($C137=1,VLOOKUP($AA$9,Tables!$J$2:$P$55,3,FALSE),IF($C137=2,VLOOKUP($AA$9,Tables!$R$2:$X$55,3,FALSE),"")))</f>
      </c>
      <c r="AM132" s="63">
        <f>IF(ISBLANK(VLOOKUP($AA$10,Tables!$J$57:$P$65,3,FALSE)),"",IF($C137=1,VLOOKUP($AA$10,Tables!$J$57:$P$65,3,FALSE),IF($C137=2,VLOOKUP($AA$10,Tables!$J$57:$P$65,3,FALSE),"")))</f>
      </c>
      <c r="AN132" s="63">
        <f>IF(ISBLANK(VLOOKUP($AA$11,Tables!$J$67:$T$120,3,FALSE)),"",IF($C137=1,VLOOKUP($AA$11,Tables!$J$67:$T$120,3,FALSE),IF($C137=2,VLOOKUP($AA$11,Tables!$R$67:$X$120,3,FALSE),"")))</f>
      </c>
      <c r="AO132" s="63">
        <f>IF(ISBLANK(VLOOKUP($AA$9,Tables!$J$2:$P$55,3,FALSE)),"",IF($C139=1,VLOOKUP($AA$9,Tables!$J$2:$P$55,3,FALSE),IF($C139=2,VLOOKUP($AA$9,Tables!$R$2:$X$55,3,FALSE),"")))</f>
      </c>
      <c r="AP132" s="63">
        <f>IF(ISBLANK(VLOOKUP($AA$10,Tables!$J$57:$P$65,3,FALSE)),"",IF($C139=1,VLOOKUP($AA$10,Tables!$J$57:$P$65,3,FALSE),IF($C139=2,VLOOKUP($AA$10,Tables!$J$57:$P$65,3,FALSE),"")))</f>
      </c>
      <c r="AQ132" s="63">
        <f>IF(ISBLANK(VLOOKUP($AA$11,Tables!$J$67:$T$120,3,FALSE)),"",IF($C139=1,VLOOKUP($AA$11,Tables!$J$67:$T$120,3,FALSE),IF($C139=2,VLOOKUP($AA$11,Tables!$R$67:$X$120,3,FALSE),"")))</f>
      </c>
      <c r="AR132" s="63">
        <f>IF(ISBLANK(VLOOKUP($AA$9,Tables!$J$2:$P$55,3,FALSE)),"",IF($C141=1,VLOOKUP($AA$9,Tables!$J$2:$P$55,3,FALSE),IF($C141=2,VLOOKUP($AA$9,Tables!$R$2:$X$55,3,FALSE),"")))</f>
      </c>
      <c r="AS132" s="63">
        <f>IF(ISBLANK(VLOOKUP($AA$10,Tables!$J$57:$P$65,3,FALSE)),"",IF($C141=1,VLOOKUP($AA$10,Tables!$J$57:$P$65,3,FALSE),IF($C141=2,VLOOKUP($AA$10,Tables!$J$57:$P$65,3,FALSE),"")))</f>
      </c>
      <c r="AT132" s="63">
        <f>IF(ISBLANK(VLOOKUP($AA$11,Tables!$J$67:$T$120,3,FALSE)),"",IF($C141=1,VLOOKUP($AA$11,Tables!$J$67:$T$120,3,FALSE),IF($C141=2,VLOOKUP($AA$11,Tables!$R$67:$X$120,3,FALSE),"")))</f>
      </c>
      <c r="AU132" s="63">
        <f>IF(ISBLANK(VLOOKUP($AA$9,Tables!$J$2:$P$55,3,FALSE)),"",IF($C143=1,VLOOKUP($AA$9,Tables!$J$2:$P$55,3,FALSE),IF($C143=2,VLOOKUP($AA$9,Tables!$R$2:$X$55,3,FALSE),"")))</f>
      </c>
      <c r="AV132" s="63">
        <f>IF(ISBLANK(VLOOKUP($AA$10,Tables!$J$57:$P$65,3,FALSE)),"",IF($C143=1,VLOOKUP($AA$10,Tables!$J$57:$P$65,3,FALSE),IF($C143=2,VLOOKUP($AA$10,Tables!$J$57:$P$65,3,FALSE),"")))</f>
      </c>
      <c r="AW132" s="63">
        <f>IF(ISBLANK(VLOOKUP($AA$11,Tables!$J$67:$T$120,3,FALSE)),"",IF($C143=1,VLOOKUP($AA$11,Tables!$J$67:$T$120,3,FALSE),IF($C143=2,VLOOKUP($AA$11,Tables!$R$67:$X$120,3,FALSE),"")))</f>
      </c>
    </row>
    <row r="133" spans="1:49" ht="17.25" customHeight="1">
      <c r="A133" s="37"/>
      <c r="B133" s="27"/>
      <c r="C133" s="36">
        <v>3</v>
      </c>
      <c r="D133" s="28">
        <v>1</v>
      </c>
      <c r="E133" s="28"/>
      <c r="F133" s="28"/>
      <c r="G133" s="28">
        <v>1</v>
      </c>
      <c r="H133" s="28"/>
      <c r="I133" s="28"/>
      <c r="J133" s="28">
        <v>1</v>
      </c>
      <c r="K133" s="28"/>
      <c r="L133" s="28"/>
      <c r="M133" s="47"/>
      <c r="N133" s="66"/>
      <c r="O133" s="67"/>
      <c r="P133" s="28"/>
      <c r="Q133" s="40"/>
      <c r="R133" s="29"/>
      <c r="S133" s="37"/>
      <c r="T133" s="62"/>
      <c r="U133" s="62"/>
      <c r="V133" s="62"/>
      <c r="W133" s="62"/>
      <c r="X133" s="62"/>
      <c r="Y133" s="62"/>
      <c r="AC133" s="63">
        <f>IF(ISBLANK(VLOOKUP($AA$9,Tables!$J$2:$P$55,4,FALSE)),"",IF($C131=1,VLOOKUP($AA$9,Tables!$J$2:$P$55,4,FALSE),IF($C131=2,VLOOKUP($AA$9,Tables!$R$2:$X$55,4,FALSE),"")))</f>
      </c>
      <c r="AD133" s="63">
        <f>IF(ISBLANK(VLOOKUP($AA$10,Tables!$J$57:$P$65,4,FALSE)),"",IF($C131=1,VLOOKUP($AA$10,Tables!$J$57:$P$65,4,FALSE),IF($C131=2,VLOOKUP($AA$10,Tables!$J$57:$P$65,4,FALSE),"")))</f>
      </c>
      <c r="AE133" s="63">
        <f>IF(ISBLANK(VLOOKUP($AA$11,Tables!$J$67:$T$120,4,FALSE)),"",IF($C131=1,VLOOKUP($AA$11,Tables!$J$67:$T$120,4,FALSE),IF($C131=2,VLOOKUP($AA$11,Tables!$R$67:$X$120,4,FALSE),"")))</f>
      </c>
      <c r="AF133" s="63">
        <f>IF(ISBLANK(VLOOKUP($AA$9,Tables!$J$2:$P$55,4,FALSE)),"",IF($C133=1,VLOOKUP($AA$9,Tables!$J$2:$P$55,4,FALSE),IF($C133=2,VLOOKUP($AA$9,Tables!$R$2:$X$55,4,FALSE),"")))</f>
      </c>
      <c r="AG133" s="63">
        <f>IF(ISBLANK(VLOOKUP($AA$10,Tables!$J$57:$P$65,4,FALSE)),"",IF($C133=1,VLOOKUP($AA$10,Tables!$J$57:$P$65,4,FALSE),IF($C133=2,VLOOKUP($AA$10,Tables!$J$57:$P$65,4,FALSE),"")))</f>
      </c>
      <c r="AH133" s="63">
        <f>IF(ISBLANK(VLOOKUP($AA$11,Tables!$J$67:$T$120,4,FALSE)),"",IF($C133=1,VLOOKUP($AA$11,Tables!$J$67:$T$120,4,FALSE),IF($C133=2,VLOOKUP($AA$11,Tables!$R$67:$X$120,4,FALSE),"")))</f>
      </c>
      <c r="AI133" s="63">
        <f>IF(ISBLANK(VLOOKUP($AA$9,Tables!$J$2:$P$55,4,FALSE)),"",IF($C135=1,VLOOKUP($AA$9,Tables!$J$2:$P$55,4,FALSE),IF($C135=2,VLOOKUP($AA$9,Tables!$R$2:$X$55,4,FALSE),"")))</f>
      </c>
      <c r="AJ133" s="63">
        <f>IF(ISBLANK(VLOOKUP($AA$10,Tables!$J$57:$P$65,4,FALSE)),"",IF($C135=1,VLOOKUP($AA$10,Tables!$J$57:$P$65,4,FALSE),IF($C135=2,VLOOKUP($AA$10,Tables!$J$57:$P$65,4,FALSE),"")))</f>
      </c>
      <c r="AK133" s="63">
        <f>IF(ISBLANK(VLOOKUP($AA$11,Tables!$J$67:$T$120,4,FALSE)),"",IF($C135=1,VLOOKUP($AA$11,Tables!$J$67:$T$120,4,FALSE),IF($C135=2,VLOOKUP($AA$11,Tables!$R$67:$X$120,4,FALSE),"")))</f>
      </c>
      <c r="AL133" s="63">
        <f>IF(ISBLANK(VLOOKUP($AA$9,Tables!$J$2:$P$55,4,FALSE)),"",IF($C137=1,VLOOKUP($AA$9,Tables!$J$2:$P$55,4,FALSE),IF($C137=2,VLOOKUP($AA$9,Tables!$R$2:$X$55,4,FALSE),"")))</f>
      </c>
      <c r="AM133" s="63">
        <f>IF(ISBLANK(VLOOKUP($AA$10,Tables!$J$57:$P$65,4,FALSE)),"",IF($C137=1,VLOOKUP($AA$10,Tables!$J$57:$P$65,4,FALSE),IF($C137=2,VLOOKUP($AA$10,Tables!$J$57:$P$65,4,FALSE),"")))</f>
      </c>
      <c r="AN133" s="63">
        <f>IF(ISBLANK(VLOOKUP($AA$11,Tables!$J$67:$T$120,4,FALSE)),"",IF($C137=1,VLOOKUP($AA$11,Tables!$J$67:$T$120,4,FALSE),IF($C137=2,VLOOKUP($AA$11,Tables!$R$67:$X$120,4,FALSE),"")))</f>
      </c>
      <c r="AO133" s="63">
        <f>IF(ISBLANK(VLOOKUP($AA$9,Tables!$J$2:$P$55,4,FALSE)),"",IF($C139=1,VLOOKUP($AA$9,Tables!$J$2:$P$55,4,FALSE),IF($C139=2,VLOOKUP($AA$9,Tables!$R$2:$X$55,4,FALSE),"")))</f>
      </c>
      <c r="AP133" s="63">
        <f>IF(ISBLANK(VLOOKUP($AA$10,Tables!$J$57:$P$65,4,FALSE)),"",IF($C139=1,VLOOKUP($AA$10,Tables!$J$57:$P$65,4,FALSE),IF($C139=2,VLOOKUP($AA$10,Tables!$J$57:$P$65,4,FALSE),"")))</f>
      </c>
      <c r="AQ133" s="63">
        <f>IF(ISBLANK(VLOOKUP($AA$11,Tables!$J$67:$T$120,4,FALSE)),"",IF($C139=1,VLOOKUP($AA$11,Tables!$J$67:$T$120,4,FALSE),IF($C139=2,VLOOKUP($AA$11,Tables!$R$67:$X$120,4,FALSE),"")))</f>
      </c>
      <c r="AR133" s="63">
        <f>IF(ISBLANK(VLOOKUP($AA$9,Tables!$J$2:$P$55,4,FALSE)),"",IF($C141=1,VLOOKUP($AA$9,Tables!$J$2:$P$55,4,FALSE),IF($C141=2,VLOOKUP($AA$9,Tables!$R$2:$X$55,4,FALSE),"")))</f>
      </c>
      <c r="AS133" s="63">
        <f>IF(ISBLANK(VLOOKUP($AA$10,Tables!$J$57:$P$65,4,FALSE)),"",IF($C141=1,VLOOKUP($AA$10,Tables!$J$57:$P$65,4,FALSE),IF($C141=2,VLOOKUP($AA$10,Tables!$J$57:$P$65,4,FALSE),"")))</f>
      </c>
      <c r="AT133" s="63">
        <f>IF(ISBLANK(VLOOKUP($AA$11,Tables!$J$67:$T$120,4,FALSE)),"",IF($C141=1,VLOOKUP($AA$11,Tables!$J$67:$T$120,4,FALSE),IF($C141=2,VLOOKUP($AA$11,Tables!$R$67:$X$120,4,FALSE),"")))</f>
      </c>
      <c r="AU133" s="63">
        <f>IF(ISBLANK(VLOOKUP($AA$9,Tables!$J$2:$P$55,4,FALSE)),"",IF($C143=1,VLOOKUP($AA$9,Tables!$J$2:$P$55,4,FALSE),IF($C143=2,VLOOKUP($AA$9,Tables!$R$2:$X$55,4,FALSE),"")))</f>
      </c>
      <c r="AV133" s="63">
        <f>IF(ISBLANK(VLOOKUP($AA$10,Tables!$J$57:$P$65,4,FALSE)),"",IF($C143=1,VLOOKUP($AA$10,Tables!$J$57:$P$65,4,FALSE),IF($C143=2,VLOOKUP($AA$10,Tables!$J$57:$P$65,4,FALSE),"")))</f>
      </c>
      <c r="AW133" s="63">
        <f>IF(ISBLANK(VLOOKUP($AA$11,Tables!$J$67:$T$120,4,FALSE)),"",IF($C143=1,VLOOKUP($AA$11,Tables!$J$67:$T$120,4,FALSE),IF($C143=2,VLOOKUP($AA$11,Tables!$R$67:$X$120,4,FALSE),"")))</f>
      </c>
    </row>
    <row r="134" spans="1:49" ht="17.25" customHeight="1">
      <c r="A134" s="37"/>
      <c r="B134" s="27"/>
      <c r="C134" s="36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40"/>
      <c r="R134" s="29"/>
      <c r="S134" s="37"/>
      <c r="T134" s="62"/>
      <c r="U134" s="62"/>
      <c r="V134" s="62"/>
      <c r="W134" s="62"/>
      <c r="X134" s="62"/>
      <c r="Y134" s="62"/>
      <c r="AC134" s="63">
        <f>IF(ISBLANK(VLOOKUP($AA$9,Tables!$J$2:$P$55,5,FALSE)),"",IF($C131=1,VLOOKUP($AA$9,Tables!$J$2:$P$55,5,FALSE),IF($C131=2,VLOOKUP($AA$9,Tables!$R$2:$X$55,5,FALSE),"")))</f>
      </c>
      <c r="AE134" s="63">
        <f>IF(ISBLANK(VLOOKUP($AA$11,Tables!$J$67:$T$120,5,FALSE)),"",IF($C131=1,VLOOKUP($AA$11,Tables!$J$67:$T$120,5,FALSE),IF($C131=2,VLOOKUP($AA$11,Tables!$R$67:$X$120,5,FALSE),"")))</f>
      </c>
      <c r="AF134" s="63">
        <f>IF(ISBLANK(VLOOKUP($AA$9,Tables!$J$2:$P$55,5,FALSE)),"",IF($C133=1,VLOOKUP($AA$9,Tables!$J$2:$P$55,5,FALSE),IF($C133=2,VLOOKUP($AA$9,Tables!$R$2:$X$55,5,FALSE),"")))</f>
      </c>
      <c r="AH134" s="63">
        <f>IF(ISBLANK(VLOOKUP($AA$11,Tables!$J$67:$T$120,5,FALSE)),"",IF($C133=1,VLOOKUP($AA$11,Tables!$J$67:$T$120,5,FALSE),IF($C133=2,VLOOKUP($AA$11,Tables!$R$67:$X$120,5,FALSE),"")))</f>
      </c>
      <c r="AI134" s="63">
        <f>IF(ISBLANK(VLOOKUP($AA$9,Tables!$J$2:$P$55,5,FALSE)),"",IF($C135=1,VLOOKUP($AA$9,Tables!$J$2:$P$55,5,FALSE),IF($C135=2,VLOOKUP($AA$9,Tables!$R$2:$X$55,5,FALSE),"")))</f>
      </c>
      <c r="AK134" s="63">
        <f>IF(ISBLANK(VLOOKUP($AA$11,Tables!$J$67:$T$120,5,FALSE)),"",IF($C135=1,VLOOKUP($AA$11,Tables!$J$67:$T$120,5,FALSE),IF($C135=2,VLOOKUP($AA$11,Tables!$R$67:$X$120,5,FALSE),"")))</f>
      </c>
      <c r="AL134" s="63">
        <f>IF(ISBLANK(VLOOKUP($AA$9,Tables!$J$2:$P$55,5,FALSE)),"",IF($C137=1,VLOOKUP($AA$9,Tables!$J$2:$P$55,5,FALSE),IF($C137=2,VLOOKUP($AA$9,Tables!$R$2:$X$55,5,FALSE),"")))</f>
      </c>
      <c r="AN134" s="63">
        <f>IF(ISBLANK(VLOOKUP($AA$11,Tables!$J$67:$T$120,5,FALSE)),"",IF($C137=1,VLOOKUP($AA$11,Tables!$J$67:$T$120,5,FALSE),IF($C137=2,VLOOKUP($AA$11,Tables!$R$67:$X$120,5,FALSE),"")))</f>
      </c>
      <c r="AO134" s="63">
        <f>IF(ISBLANK(VLOOKUP($AA$9,Tables!$J$2:$P$55,5,FALSE)),"",IF($C139=1,VLOOKUP($AA$9,Tables!$J$2:$P$55,5,FALSE),IF($C139=2,VLOOKUP($AA$9,Tables!$R$2:$X$55,5,FALSE),"")))</f>
      </c>
      <c r="AQ134" s="63">
        <f>IF(ISBLANK(VLOOKUP($AA$11,Tables!$J$67:$T$120,5,FALSE)),"",IF($C139=1,VLOOKUP($AA$11,Tables!$J$67:$T$120,5,FALSE),IF($C139=2,VLOOKUP($AA$11,Tables!$R$67:$X$120,5,FALSE),"")))</f>
      </c>
      <c r="AR134" s="63">
        <f>IF(ISBLANK(VLOOKUP($AA$9,Tables!$J$2:$P$55,5,FALSE)),"",IF($C141=1,VLOOKUP($AA$9,Tables!$J$2:$P$55,5,FALSE),IF($C141=2,VLOOKUP($AA$9,Tables!$R$2:$X$55,5,FALSE),"")))</f>
      </c>
      <c r="AT134" s="63">
        <f>IF(ISBLANK(VLOOKUP($AA$11,Tables!$J$67:$T$120,5,FALSE)),"",IF($C141=1,VLOOKUP($AA$11,Tables!$J$67:$T$120,5,FALSE),IF($C141=2,VLOOKUP($AA$11,Tables!$R$67:$X$120,5,FALSE),"")))</f>
      </c>
      <c r="AU134" s="63">
        <f>IF(ISBLANK(VLOOKUP($AA$9,Tables!$J$2:$P$55,5,FALSE)),"",IF($C143=1,VLOOKUP($AA$9,Tables!$J$2:$P$55,5,FALSE),IF($C143=2,VLOOKUP($AA$9,Tables!$R$2:$X$55,5,FALSE),"")))</f>
      </c>
      <c r="AW134" s="63">
        <f>IF(ISBLANK(VLOOKUP($AA$11,Tables!$J$67:$T$120,5,FALSE)),"",IF($C143=1,VLOOKUP($AA$11,Tables!$J$67:$T$120,5,FALSE),IF($C143=2,VLOOKUP($AA$11,Tables!$R$67:$X$120,5,FALSE),"")))</f>
      </c>
    </row>
    <row r="135" spans="1:49" ht="17.25" customHeight="1">
      <c r="A135" s="37"/>
      <c r="B135" s="27"/>
      <c r="C135" s="36">
        <v>3</v>
      </c>
      <c r="D135" s="28">
        <v>1</v>
      </c>
      <c r="E135" s="28"/>
      <c r="F135" s="28"/>
      <c r="G135" s="28">
        <v>1</v>
      </c>
      <c r="H135" s="28"/>
      <c r="I135" s="28"/>
      <c r="J135" s="28">
        <v>1</v>
      </c>
      <c r="K135" s="28"/>
      <c r="L135" s="28"/>
      <c r="M135" s="47"/>
      <c r="N135" s="66"/>
      <c r="O135" s="67"/>
      <c r="P135" s="28"/>
      <c r="Q135" s="40"/>
      <c r="R135" s="29"/>
      <c r="S135" s="37"/>
      <c r="T135" s="62"/>
      <c r="U135" s="62"/>
      <c r="V135" s="62"/>
      <c r="W135" s="62"/>
      <c r="X135" s="62"/>
      <c r="Y135" s="62"/>
      <c r="Z135" s="62"/>
      <c r="AC135" s="63">
        <f>IF(ISBLANK(VLOOKUP($AA$9,Tables!$J$2:$P$55,6,FALSE)),"",IF($C131=1,VLOOKUP($AA$9,Tables!$J$2:$P$55,6,FALSE),IF($C131=2,VLOOKUP($AA$9,Tables!$R$2:$X$55,6,FALSE),"")))</f>
      </c>
      <c r="AE135" s="63">
        <f>IF(ISBLANK(VLOOKUP($AA$11,Tables!$J$67:$T$120,6,FALSE)),"",IF($C131=1,VLOOKUP($AA$11,Tables!$J$67:$T$120,6,FALSE),IF($C131=2,VLOOKUP($AA$11,Tables!$R$67:$X$120,6,FALSE),"")))</f>
      </c>
      <c r="AF135" s="63">
        <f>IF(ISBLANK(VLOOKUP($AA$9,Tables!$J$2:$P$55,6,FALSE)),"",IF($C133=1,VLOOKUP($AA$9,Tables!$J$2:$P$55,6,FALSE),IF($C133=2,VLOOKUP($AA$9,Tables!$R$2:$X$55,6,FALSE),"")))</f>
      </c>
      <c r="AH135" s="63">
        <f>IF(ISBLANK(VLOOKUP($AA$11,Tables!$J$67:$T$120,6,FALSE)),"",IF($C133=1,VLOOKUP($AA$11,Tables!$J$67:$T$120,6,FALSE),IF($C133=2,VLOOKUP($AA$11,Tables!$R$67:$X$120,6,FALSE),"")))</f>
      </c>
      <c r="AI135" s="63">
        <f>IF(ISBLANK(VLOOKUP($AA$9,Tables!$J$2:$P$55,6,FALSE)),"",IF($C135=1,VLOOKUP($AA$9,Tables!$J$2:$P$55,6,FALSE),IF($C135=2,VLOOKUP($AA$9,Tables!$R$2:$X$55,6,FALSE),"")))</f>
      </c>
      <c r="AK135" s="63">
        <f>IF(ISBLANK(VLOOKUP($AA$11,Tables!$J$67:$T$120,6,FALSE)),"",IF($C135=1,VLOOKUP($AA$11,Tables!$J$67:$T$120,6,FALSE),IF($C135=2,VLOOKUP($AA$11,Tables!$R$67:$X$120,6,FALSE),"")))</f>
      </c>
      <c r="AL135" s="63">
        <f>IF(ISBLANK(VLOOKUP($AA$9,Tables!$J$2:$P$55,6,FALSE)),"",IF($C137=1,VLOOKUP($AA$9,Tables!$J$2:$P$55,6,FALSE),IF($C137=2,VLOOKUP($AA$9,Tables!$R$2:$X$55,6,FALSE),"")))</f>
      </c>
      <c r="AN135" s="63">
        <f>IF(ISBLANK(VLOOKUP($AA$11,Tables!$J$67:$T$120,6,FALSE)),"",IF($C137=1,VLOOKUP($AA$11,Tables!$J$67:$T$120,6,FALSE),IF($C137=2,VLOOKUP($AA$11,Tables!$R$67:$X$120,6,FALSE),"")))</f>
      </c>
      <c r="AO135" s="63">
        <f>IF(ISBLANK(VLOOKUP($AA$9,Tables!$J$2:$P$55,6,FALSE)),"",IF($C139=1,VLOOKUP($AA$9,Tables!$J$2:$P$55,6,FALSE),IF($C139=2,VLOOKUP($AA$9,Tables!$R$2:$X$55,6,FALSE),"")))</f>
      </c>
      <c r="AQ135" s="63">
        <f>IF(ISBLANK(VLOOKUP($AA$11,Tables!$J$67:$T$120,6,FALSE)),"",IF($C139=1,VLOOKUP($AA$11,Tables!$J$67:$T$120,6,FALSE),IF($C139=2,VLOOKUP($AA$11,Tables!$R$67:$X$120,6,FALSE),"")))</f>
      </c>
      <c r="AR135" s="63">
        <f>IF(ISBLANK(VLOOKUP($AA$9,Tables!$J$2:$P$55,6,FALSE)),"",IF($C141=1,VLOOKUP($AA$9,Tables!$J$2:$P$55,6,FALSE),IF($C141=2,VLOOKUP($AA$9,Tables!$R$2:$X$55,6,FALSE),"")))</f>
      </c>
      <c r="AT135" s="63">
        <f>IF(ISBLANK(VLOOKUP($AA$11,Tables!$J$67:$T$120,6,FALSE)),"",IF($C141=1,VLOOKUP($AA$11,Tables!$J$67:$T$120,6,FALSE),IF($C141=2,VLOOKUP($AA$11,Tables!$R$67:$X$120,6,FALSE),"")))</f>
      </c>
      <c r="AU135" s="63">
        <f>IF(ISBLANK(VLOOKUP($AA$9,Tables!$J$2:$P$55,6,FALSE)),"",IF($C143=1,VLOOKUP($AA$9,Tables!$J$2:$P$55,6,FALSE),IF($C143=2,VLOOKUP($AA$9,Tables!$R$2:$X$55,6,FALSE),"")))</f>
      </c>
      <c r="AW135" s="63">
        <f>IF(ISBLANK(VLOOKUP($AA$11,Tables!$J$67:$T$120,6,FALSE)),"",IF($C143=1,VLOOKUP($AA$11,Tables!$J$67:$T$120,6,FALSE),IF($C143=2,VLOOKUP($AA$11,Tables!$R$67:$X$120,6,FALSE),"")))</f>
      </c>
    </row>
    <row r="136" spans="1:49" ht="17.25" customHeight="1">
      <c r="A136" s="37"/>
      <c r="B136" s="27"/>
      <c r="C136" s="36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40"/>
      <c r="R136" s="29"/>
      <c r="S136" s="37"/>
      <c r="T136" s="62"/>
      <c r="U136" s="62"/>
      <c r="V136" s="62"/>
      <c r="W136" s="62"/>
      <c r="X136" s="62"/>
      <c r="Y136" s="62"/>
      <c r="Z136" s="62"/>
      <c r="AC136" s="63">
        <f>IF(ISBLANK(VLOOKUP($AA$9,Tables!$J$2:$P$55,7,FALSE)),"",IF($C131=1,VLOOKUP($AA$9,Tables!$J$2:$P$55,7,FALSE),IF($C131=2,VLOOKUP($AA$9,Tables!$R$2:$X$55,7,FALSE),"")))</f>
      </c>
      <c r="AE136" s="63">
        <f>IF(ISBLANK(VLOOKUP($AA$11,Tables!$J$67:$T$120,7,FALSE)),"",IF($C131=1,VLOOKUP($AA$11,Tables!$J$67:$T$120,7,FALSE),IF($C131=2,VLOOKUP($AA$11,Tables!$R$67:$X$120,7,FALSE),"")))</f>
      </c>
      <c r="AF136" s="63">
        <f>IF(ISBLANK(VLOOKUP($AA$9,Tables!$J$2:$P$55,7,FALSE)),"",IF($C133=1,VLOOKUP($AA$9,Tables!$J$2:$P$55,7,FALSE),IF($C133=2,VLOOKUP($AA$9,Tables!$R$2:$X$55,7,FALSE),"")))</f>
      </c>
      <c r="AH136" s="63">
        <f>IF(ISBLANK(VLOOKUP($AA$11,Tables!$J$67:$T$120,7,FALSE)),"",IF($C133=1,VLOOKUP($AA$11,Tables!$J$67:$T$120,7,FALSE),IF($C133=2,VLOOKUP($AA$11,Tables!$R$67:$X$120,7,FALSE),"")))</f>
      </c>
      <c r="AI136" s="63">
        <f>IF(ISBLANK(VLOOKUP($AA$9,Tables!$J$2:$P$55,7,FALSE)),"",IF($C135=1,VLOOKUP($AA$9,Tables!$J$2:$P$55,7,FALSE),IF($C135=2,VLOOKUP($AA$9,Tables!$R$2:$X$55,7,FALSE),"")))</f>
      </c>
      <c r="AK136" s="63">
        <f>IF(ISBLANK(VLOOKUP($AA$11,Tables!$J$67:$T$120,7,FALSE)),"",IF($C135=1,VLOOKUP($AA$11,Tables!$J$67:$T$120,7,FALSE),IF($C135=2,VLOOKUP($AA$11,Tables!$R$67:$X$120,7,FALSE),"")))</f>
      </c>
      <c r="AL136" s="63">
        <f>IF(ISBLANK(VLOOKUP($AA$9,Tables!$J$2:$P$55,7,FALSE)),"",IF($C137=1,VLOOKUP($AA$9,Tables!$J$2:$P$55,7,FALSE),IF($C137=2,VLOOKUP($AA$9,Tables!$R$2:$X$55,7,FALSE),"")))</f>
      </c>
      <c r="AN136" s="63">
        <f>IF(ISBLANK(VLOOKUP($AA$11,Tables!$J$67:$T$120,7,FALSE)),"",IF($C137=1,VLOOKUP($AA$11,Tables!$J$67:$T$120,7,FALSE),IF($C137=2,VLOOKUP($AA$11,Tables!$R$67:$X$120,7,FALSE),"")))</f>
      </c>
      <c r="AO136" s="63">
        <f>IF(ISBLANK(VLOOKUP($AA$9,Tables!$J$2:$P$55,7,FALSE)),"",IF($C139=1,VLOOKUP($AA$9,Tables!$J$2:$P$55,7,FALSE),IF($C139=2,VLOOKUP($AA$9,Tables!$R$2:$X$55,7,FALSE),"")))</f>
      </c>
      <c r="AQ136" s="63">
        <f>IF(ISBLANK(VLOOKUP($AA$11,Tables!$J$67:$T$120,7,FALSE)),"",IF($C139=1,VLOOKUP($AA$11,Tables!$J$67:$T$120,7,FALSE),IF($C139=2,VLOOKUP($AA$11,Tables!$R$67:$X$120,7,FALSE),"")))</f>
      </c>
      <c r="AR136" s="63">
        <f>IF(ISBLANK(VLOOKUP($AA$9,Tables!$J$2:$P$55,7,FALSE)),"",IF($C141=1,VLOOKUP($AA$9,Tables!$J$2:$P$55,7,FALSE),IF($C141=2,VLOOKUP($AA$9,Tables!$R$2:$X$55,7,FALSE),"")))</f>
      </c>
      <c r="AT136" s="63">
        <f>IF(ISBLANK(VLOOKUP($AA$11,Tables!$J$67:$T$120,7,FALSE)),"",IF($C141=1,VLOOKUP($AA$11,Tables!$J$67:$T$120,7,FALSE),IF($C141=2,VLOOKUP($AA$11,Tables!$R$67:$X$120,7,FALSE),"")))</f>
      </c>
      <c r="AU136" s="63">
        <f>IF(ISBLANK(VLOOKUP($AA$9,Tables!$J$2:$P$55,7,FALSE)),"",IF($C143=1,VLOOKUP($AA$9,Tables!$J$2:$P$55,7,FALSE),IF($C143=2,VLOOKUP($AA$9,Tables!$R$2:$X$55,7,FALSE),"")))</f>
      </c>
      <c r="AW136" s="63">
        <f>IF(ISBLANK(VLOOKUP($AA$11,Tables!$J$67:$T$120,7,FALSE)),"",IF($C143=1,VLOOKUP($AA$11,Tables!$J$67:$T$120,7,FALSE),IF($C143=2,VLOOKUP($AA$11,Tables!$R$67:$X$120,7,FALSE),"")))</f>
      </c>
    </row>
    <row r="137" spans="1:28" ht="17.25" customHeight="1">
      <c r="A137" s="37"/>
      <c r="B137" s="27"/>
      <c r="C137" s="36">
        <v>3</v>
      </c>
      <c r="D137" s="28">
        <v>1</v>
      </c>
      <c r="E137" s="28"/>
      <c r="F137" s="28"/>
      <c r="G137" s="28">
        <v>1</v>
      </c>
      <c r="H137" s="28"/>
      <c r="I137" s="28"/>
      <c r="J137" s="28">
        <v>1</v>
      </c>
      <c r="K137" s="28"/>
      <c r="L137" s="28"/>
      <c r="M137" s="47"/>
      <c r="N137" s="66"/>
      <c r="O137" s="67"/>
      <c r="P137" s="28"/>
      <c r="Q137" s="40"/>
      <c r="R137" s="29"/>
      <c r="S137" s="37"/>
      <c r="T137" s="62"/>
      <c r="U137" s="62"/>
      <c r="V137" s="62"/>
      <c r="W137" s="62"/>
      <c r="X137" s="62"/>
      <c r="Y137" s="62"/>
      <c r="Z137" s="62"/>
      <c r="AB137" s="64"/>
    </row>
    <row r="138" spans="1:28" ht="17.25" customHeight="1">
      <c r="A138" s="37"/>
      <c r="B138" s="27"/>
      <c r="C138" s="36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40"/>
      <c r="R138" s="29"/>
      <c r="S138" s="37"/>
      <c r="T138" s="62"/>
      <c r="U138" s="62"/>
      <c r="V138" s="62"/>
      <c r="W138" s="62"/>
      <c r="X138" s="62"/>
      <c r="Y138" s="62"/>
      <c r="Z138" s="62"/>
      <c r="AB138" s="64"/>
    </row>
    <row r="139" spans="1:28" ht="17.25" customHeight="1">
      <c r="A139" s="37"/>
      <c r="B139" s="27"/>
      <c r="C139" s="36">
        <v>3</v>
      </c>
      <c r="D139" s="28">
        <v>1</v>
      </c>
      <c r="E139" s="28"/>
      <c r="F139" s="28"/>
      <c r="G139" s="28">
        <v>1</v>
      </c>
      <c r="H139" s="28"/>
      <c r="I139" s="28"/>
      <c r="J139" s="28">
        <v>1</v>
      </c>
      <c r="K139" s="28"/>
      <c r="L139" s="28"/>
      <c r="M139" s="47"/>
      <c r="N139" s="48"/>
      <c r="O139" s="49"/>
      <c r="P139" s="28"/>
      <c r="Q139" s="40"/>
      <c r="R139" s="29"/>
      <c r="S139" s="37"/>
      <c r="T139" s="62"/>
      <c r="U139" s="62"/>
      <c r="V139" s="62"/>
      <c r="W139" s="62"/>
      <c r="X139" s="62"/>
      <c r="Y139" s="62"/>
      <c r="Z139" s="62"/>
      <c r="AB139" s="64"/>
    </row>
    <row r="140" spans="1:28" ht="17.25" customHeight="1">
      <c r="A140" s="37"/>
      <c r="B140" s="27"/>
      <c r="C140" s="36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40"/>
      <c r="R140" s="29"/>
      <c r="S140" s="37"/>
      <c r="T140" s="62"/>
      <c r="U140" s="62"/>
      <c r="V140" s="62"/>
      <c r="W140" s="62"/>
      <c r="X140" s="62"/>
      <c r="Y140" s="62"/>
      <c r="Z140" s="62"/>
      <c r="AB140" s="64"/>
    </row>
    <row r="141" spans="1:26" ht="17.25" customHeight="1">
      <c r="A141" s="37"/>
      <c r="B141" s="27"/>
      <c r="C141" s="36">
        <v>3</v>
      </c>
      <c r="D141" s="28">
        <v>1</v>
      </c>
      <c r="E141" s="28"/>
      <c r="F141" s="28"/>
      <c r="G141" s="28">
        <v>1</v>
      </c>
      <c r="H141" s="28"/>
      <c r="I141" s="28"/>
      <c r="J141" s="28">
        <v>1</v>
      </c>
      <c r="K141" s="28"/>
      <c r="L141" s="28"/>
      <c r="M141" s="47"/>
      <c r="N141" s="48"/>
      <c r="O141" s="49"/>
      <c r="P141" s="28"/>
      <c r="Q141" s="40"/>
      <c r="R141" s="29"/>
      <c r="S141" s="37"/>
      <c r="T141" s="62"/>
      <c r="U141" s="62"/>
      <c r="V141" s="62"/>
      <c r="W141" s="62"/>
      <c r="X141" s="62"/>
      <c r="Y141" s="62"/>
      <c r="Z141" s="62"/>
    </row>
    <row r="142" spans="1:26" ht="17.25" customHeight="1">
      <c r="A142" s="37"/>
      <c r="B142" s="27"/>
      <c r="C142" s="36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40"/>
      <c r="R142" s="29"/>
      <c r="S142" s="37"/>
      <c r="T142" s="62"/>
      <c r="U142" s="62"/>
      <c r="V142" s="62"/>
      <c r="W142" s="62"/>
      <c r="X142" s="62"/>
      <c r="Y142" s="62"/>
      <c r="Z142" s="62"/>
    </row>
    <row r="143" spans="1:26" ht="17.25" customHeight="1">
      <c r="A143" s="37"/>
      <c r="B143" s="27"/>
      <c r="C143" s="36">
        <v>3</v>
      </c>
      <c r="D143" s="28">
        <v>1</v>
      </c>
      <c r="E143" s="28"/>
      <c r="F143" s="28"/>
      <c r="G143" s="28">
        <v>1</v>
      </c>
      <c r="H143" s="28"/>
      <c r="I143" s="28"/>
      <c r="J143" s="28">
        <v>1</v>
      </c>
      <c r="K143" s="28"/>
      <c r="L143" s="28"/>
      <c r="M143" s="47"/>
      <c r="N143" s="48"/>
      <c r="O143" s="49"/>
      <c r="P143" s="28"/>
      <c r="Q143" s="40"/>
      <c r="R143" s="29"/>
      <c r="S143" s="37"/>
      <c r="T143" s="62"/>
      <c r="U143" s="62"/>
      <c r="V143" s="62"/>
      <c r="W143" s="62"/>
      <c r="X143" s="62"/>
      <c r="Y143" s="62"/>
      <c r="Z143" s="62"/>
    </row>
    <row r="144" spans="1:26" ht="17.25" customHeight="1">
      <c r="A144" s="37"/>
      <c r="B144" s="27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41"/>
      <c r="R144" s="29"/>
      <c r="S144" s="37"/>
      <c r="T144" s="62"/>
      <c r="U144" s="62"/>
      <c r="V144" s="62"/>
      <c r="W144" s="62"/>
      <c r="X144" s="62"/>
      <c r="Y144" s="62"/>
      <c r="Z144" s="62"/>
    </row>
    <row r="145" spans="1:26" ht="6" customHeight="1" thickBot="1">
      <c r="A145" s="37"/>
      <c r="B145" s="31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3"/>
      <c r="S145" s="37"/>
      <c r="T145" s="62"/>
      <c r="U145" s="62"/>
      <c r="V145" s="62"/>
      <c r="W145" s="62"/>
      <c r="X145" s="62"/>
      <c r="Y145" s="62"/>
      <c r="Z145" s="62"/>
    </row>
    <row r="146" ht="13.5" thickBot="1"/>
    <row r="147" spans="1:26" ht="5.25" customHeight="1">
      <c r="A147" s="37"/>
      <c r="B147" s="24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6"/>
      <c r="S147" s="37"/>
      <c r="T147" s="62"/>
      <c r="U147" s="62"/>
      <c r="V147" s="62"/>
      <c r="W147" s="62"/>
      <c r="X147" s="62"/>
      <c r="Y147" s="62"/>
      <c r="Z147" s="62"/>
    </row>
    <row r="148" spans="1:25" ht="16.5" customHeight="1">
      <c r="A148" s="37"/>
      <c r="B148" s="27"/>
      <c r="C148" s="38" t="s">
        <v>66</v>
      </c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9"/>
      <c r="S148" s="37"/>
      <c r="T148" s="62"/>
      <c r="U148" s="62"/>
      <c r="V148" s="62"/>
      <c r="W148" s="62"/>
      <c r="X148" s="62"/>
      <c r="Y148" s="62"/>
    </row>
    <row r="149" spans="1:25" ht="16.5" customHeight="1">
      <c r="A149" s="37"/>
      <c r="B149" s="27"/>
      <c r="C149" s="28" t="s">
        <v>53</v>
      </c>
      <c r="D149" s="78"/>
      <c r="E149" s="46"/>
      <c r="F149" s="44" t="s">
        <v>60</v>
      </c>
      <c r="G149" s="28"/>
      <c r="H149" s="28"/>
      <c r="I149" s="69"/>
      <c r="J149" s="28"/>
      <c r="K149" s="50" t="s">
        <v>54</v>
      </c>
      <c r="L149" s="51"/>
      <c r="M149" s="75">
        <f>IF(ISERROR($I149/$E150),"",$I149/$E150)</f>
      </c>
      <c r="N149" s="45" t="s">
        <v>62</v>
      </c>
      <c r="O149" s="76"/>
      <c r="P149" s="70"/>
      <c r="Q149" s="34"/>
      <c r="R149" s="29"/>
      <c r="S149" s="37"/>
      <c r="T149" s="62"/>
      <c r="U149" s="62"/>
      <c r="V149" s="62"/>
      <c r="W149" s="62"/>
      <c r="X149" s="62"/>
      <c r="Y149" s="62"/>
    </row>
    <row r="150" spans="1:25" ht="16.5" customHeight="1">
      <c r="A150" s="37"/>
      <c r="B150" s="27"/>
      <c r="C150" s="28" t="s">
        <v>55</v>
      </c>
      <c r="D150" s="36"/>
      <c r="E150" s="42"/>
      <c r="F150" s="28" t="s">
        <v>61</v>
      </c>
      <c r="G150" s="28"/>
      <c r="H150" s="28"/>
      <c r="I150" s="42"/>
      <c r="J150" s="28"/>
      <c r="K150" s="53" t="s">
        <v>56</v>
      </c>
      <c r="L150" s="61"/>
      <c r="M150" s="74">
        <f>IF(ISERROR($I150/$I149),"",$I150/$I149)</f>
      </c>
      <c r="N150" s="45" t="s">
        <v>63</v>
      </c>
      <c r="O150" s="77"/>
      <c r="P150" s="72"/>
      <c r="Q150" s="35"/>
      <c r="R150" s="29"/>
      <c r="S150" s="37"/>
      <c r="T150" s="62"/>
      <c r="U150" s="62"/>
      <c r="V150" s="62"/>
      <c r="W150" s="62"/>
      <c r="X150" s="62"/>
      <c r="Y150" s="62"/>
    </row>
    <row r="151" spans="1:34" ht="6" customHeight="1">
      <c r="A151" s="37"/>
      <c r="B151" s="27"/>
      <c r="C151" s="28"/>
      <c r="D151" s="36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9"/>
      <c r="S151" s="37"/>
      <c r="T151" s="62"/>
      <c r="U151" s="62"/>
      <c r="V151" s="62"/>
      <c r="W151" s="62"/>
      <c r="X151" s="62"/>
      <c r="Y151" s="62"/>
      <c r="AB151" s="64"/>
      <c r="AE151" s="64"/>
      <c r="AH151" s="64"/>
    </row>
    <row r="152" spans="1:49" ht="25.5">
      <c r="A152" s="37"/>
      <c r="B152" s="27"/>
      <c r="C152" s="28" t="s">
        <v>18</v>
      </c>
      <c r="D152" s="28" t="s">
        <v>14</v>
      </c>
      <c r="E152" s="28"/>
      <c r="F152" s="28"/>
      <c r="G152" s="28" t="s">
        <v>15</v>
      </c>
      <c r="H152" s="28"/>
      <c r="I152" s="28"/>
      <c r="J152" s="28" t="s">
        <v>16</v>
      </c>
      <c r="K152" s="28"/>
      <c r="L152" s="28"/>
      <c r="M152" s="30" t="s">
        <v>50</v>
      </c>
      <c r="N152" s="30" t="s">
        <v>51</v>
      </c>
      <c r="O152" s="30" t="s">
        <v>52</v>
      </c>
      <c r="P152" s="30"/>
      <c r="Q152" s="28" t="s">
        <v>17</v>
      </c>
      <c r="R152" s="29"/>
      <c r="S152" s="37"/>
      <c r="T152" s="62"/>
      <c r="U152" s="62"/>
      <c r="V152" s="62"/>
      <c r="W152" s="62"/>
      <c r="X152" s="62"/>
      <c r="Y152" s="62"/>
      <c r="Z152" s="64"/>
      <c r="AB152" s="64"/>
      <c r="AC152" s="65" t="s">
        <v>41</v>
      </c>
      <c r="AD152" s="65"/>
      <c r="AE152" s="65"/>
      <c r="AF152" s="65" t="s">
        <v>42</v>
      </c>
      <c r="AG152" s="65"/>
      <c r="AH152" s="65"/>
      <c r="AI152" s="65" t="s">
        <v>43</v>
      </c>
      <c r="AJ152" s="65"/>
      <c r="AK152" s="65"/>
      <c r="AL152" s="65" t="s">
        <v>44</v>
      </c>
      <c r="AM152" s="65"/>
      <c r="AN152" s="65"/>
      <c r="AO152" s="65" t="s">
        <v>45</v>
      </c>
      <c r="AP152" s="65"/>
      <c r="AQ152" s="65"/>
      <c r="AR152" s="65" t="s">
        <v>46</v>
      </c>
      <c r="AS152" s="65"/>
      <c r="AT152" s="65"/>
      <c r="AU152" s="65" t="s">
        <v>47</v>
      </c>
      <c r="AV152" s="65"/>
      <c r="AW152" s="65"/>
    </row>
    <row r="153" spans="1:49" ht="16.5" customHeight="1">
      <c r="A153" s="37"/>
      <c r="B153" s="27"/>
      <c r="C153" s="36">
        <v>3</v>
      </c>
      <c r="D153" s="28">
        <v>1</v>
      </c>
      <c r="E153" s="28"/>
      <c r="F153" s="28"/>
      <c r="G153" s="28">
        <v>1</v>
      </c>
      <c r="H153" s="28"/>
      <c r="I153" s="28"/>
      <c r="J153" s="28">
        <v>1</v>
      </c>
      <c r="K153" s="28"/>
      <c r="L153" s="28"/>
      <c r="M153" s="47"/>
      <c r="N153" s="66"/>
      <c r="O153" s="67"/>
      <c r="P153" s="28"/>
      <c r="Q153" s="39"/>
      <c r="R153" s="29"/>
      <c r="S153" s="37"/>
      <c r="T153" s="62"/>
      <c r="U153" s="62"/>
      <c r="V153" s="62"/>
      <c r="W153" s="62"/>
      <c r="X153" s="62"/>
      <c r="Y153" s="62"/>
      <c r="AC153" s="63">
        <f>IF(ISBLANK(VLOOKUP($AA$9,Tables!$J$2:$P$55,2,FALSE)),"",IF($C153=1,VLOOKUP($AA$9,Tables!$J$2:$P$55,2,FALSE),IF($C153=2,VLOOKUP($AA$9,Tables!$R$2:$X$55,2,FALSE),"")))</f>
      </c>
      <c r="AD153" s="63">
        <f>IF(ISBLANK(VLOOKUP($AA$10,Tables!$J$57:$P$65,2,FALSE)),"",IF($C153=1,VLOOKUP($AA$10,Tables!$J$57:$P$65,2,FALSE),IF($C153=2,VLOOKUP($AA$10,Tables!$J$57:$P$65,2,FALSE),"")))</f>
      </c>
      <c r="AE153" s="63">
        <f>IF(ISBLANK(VLOOKUP($AA$11,Tables!$J$67:$T$120,2,FALSE)),"",IF($C153=1,VLOOKUP($AA$11,Tables!$J$67:$T$120,2,FALSE),IF($C153=2,VLOOKUP($AA$11,Tables!$R$67:$X$120,2,FALSE),"")))</f>
      </c>
      <c r="AF153" s="63">
        <f>IF(ISBLANK(VLOOKUP($AA$9,Tables!$J$2:$P$55,2,FALSE)),"",IF($C155=1,VLOOKUP($AA$9,Tables!$J$2:$P$55,2,FALSE),IF($C155=2,VLOOKUP($AA$9,Tables!$R$2:$X$55,2,FALSE),"")))</f>
      </c>
      <c r="AG153" s="63">
        <f>IF(ISBLANK(VLOOKUP($AA$10,Tables!$J$57:$P$65,2,FALSE)),"",IF($C155=1,VLOOKUP($AA$10,Tables!$J$57:$P$65,2,FALSE),IF($C155=2,VLOOKUP($AA$10,Tables!$J$57:$P$65,2,FALSE),"")))</f>
      </c>
      <c r="AH153" s="63">
        <f>IF(ISBLANK(VLOOKUP($AA$11,Tables!$J$67:$T$120,2,FALSE)),"",IF($C155=1,VLOOKUP($AA$11,Tables!$J$67:$T$120,2,FALSE),IF($C155=2,VLOOKUP($AA$11,Tables!$R$67:$X$120,2,FALSE),"")))</f>
      </c>
      <c r="AI153" s="63">
        <f>IF(ISBLANK(VLOOKUP($AA$9,Tables!$J$2:$P$55,2,FALSE)),"",IF($C157=1,VLOOKUP($AA$9,Tables!$J$2:$P$55,2,FALSE),IF($C157=2,VLOOKUP($AA$9,Tables!$R$2:$X$55,2,FALSE),"")))</f>
      </c>
      <c r="AJ153" s="63">
        <f>IF(ISBLANK(VLOOKUP($AA$10,Tables!$J$57:$P$65,2,FALSE)),"",IF($C157=1,VLOOKUP($AA$10,Tables!$J$57:$P$65,2,FALSE),IF($C157=2,VLOOKUP($AA$10,Tables!$J$57:$P$65,2,FALSE),"")))</f>
      </c>
      <c r="AK153" s="63">
        <f>IF(ISBLANK(VLOOKUP($AA$11,Tables!$J$67:$T$120,2,FALSE)),"",IF($C157=1,VLOOKUP($AA$11,Tables!$J$67:$T$120,2,FALSE),IF($C157=2,VLOOKUP($AA$11,Tables!$R$67:$X$120,2,FALSE),"")))</f>
      </c>
      <c r="AL153" s="63">
        <f>IF(ISBLANK(VLOOKUP($AA$9,Tables!$J$2:$P$55,2,FALSE)),"",IF($C159=1,VLOOKUP($AA$9,Tables!$J$2:$P$55,2,FALSE),IF($C159=2,VLOOKUP($AA$9,Tables!$R$2:$X$55,2,FALSE),"")))</f>
      </c>
      <c r="AM153" s="63">
        <f>IF(ISBLANK(VLOOKUP($AA$10,Tables!$J$57:$P$65,2,FALSE)),"",IF($C159=1,VLOOKUP($AA$10,Tables!$J$57:$P$65,2,FALSE),IF($C159=2,VLOOKUP($AA$10,Tables!$J$57:$P$65,2,FALSE),"")))</f>
      </c>
      <c r="AN153" s="63">
        <f>IF(ISBLANK(VLOOKUP($AA$11,Tables!$J$67:$T$120,2,FALSE)),"",IF($C159=1,VLOOKUP($AA$11,Tables!$J$67:$T$120,2,FALSE),IF($C159=2,VLOOKUP($AA$11,Tables!$R$67:$X$120,2,FALSE),"")))</f>
      </c>
      <c r="AO153" s="63">
        <f>IF(ISBLANK(VLOOKUP($AA$9,Tables!$J$2:$P$55,2,FALSE)),"",IF($C161=1,VLOOKUP($AA$9,Tables!$J$2:$P$55,2,FALSE),IF($C161=2,VLOOKUP($AA$9,Tables!$R$2:$X$55,2,FALSE),"")))</f>
      </c>
      <c r="AP153" s="63">
        <f>IF(ISBLANK(VLOOKUP($AA$10,Tables!$J$57:$P$65,2,FALSE)),"",IF($C161=1,VLOOKUP($AA$10,Tables!$J$57:$P$65,2,FALSE),IF($C161=2,VLOOKUP($AA$10,Tables!$J$57:$P$65,2,FALSE),"")))</f>
      </c>
      <c r="AQ153" s="63">
        <f>IF(ISBLANK(VLOOKUP($AA$11,Tables!$J$67:$T$120,2,FALSE)),"",IF($C161=1,VLOOKUP($AA$11,Tables!$J$67:$T$120,2,FALSE),IF($C161=2,VLOOKUP($AA$11,Tables!$R$67:$X$120,2,FALSE),"")))</f>
      </c>
      <c r="AR153" s="63">
        <f>IF(ISBLANK(VLOOKUP($AA$9,Tables!$J$2:$P$55,2,FALSE)),"",IF($C163=1,VLOOKUP($AA$9,Tables!$J$2:$P$55,2,FALSE),IF($C163=2,VLOOKUP($AA$9,Tables!$R$2:$X$55,2,FALSE),"")))</f>
      </c>
      <c r="AS153" s="63">
        <f>IF(ISBLANK(VLOOKUP($AA$10,Tables!$J$57:$P$65,2,FALSE)),"",IF($C163=1,VLOOKUP($AA$10,Tables!$J$57:$P$65,2,FALSE),IF($C163=2,VLOOKUP($AA$10,Tables!$J$57:$P$65,2,FALSE),"")))</f>
      </c>
      <c r="AT153" s="63">
        <f>IF(ISBLANK(VLOOKUP($AA$11,Tables!$J$67:$T$120,2,FALSE)),"",IF($C163=1,VLOOKUP($AA$11,Tables!$J$67:$T$120,2,FALSE),IF($C163=2,VLOOKUP($AA$11,Tables!$R$67:$X$120,2,FALSE),"")))</f>
      </c>
      <c r="AU153" s="63">
        <f>IF(ISBLANK(VLOOKUP($AA$9,Tables!$J$2:$P$55,2,FALSE)),"",IF($C165=1,VLOOKUP($AA$9,Tables!$J$2:$P$55,2,FALSE),IF($C165=2,VLOOKUP($AA$9,Tables!$R$2:$X$55,2,FALSE),"")))</f>
      </c>
      <c r="AV153" s="63">
        <f>IF(ISBLANK(VLOOKUP($AA$10,Tables!$J$57:$P$65,2,FALSE)),"",IF($C165=1,VLOOKUP($AA$10,Tables!$J$57:$P$65,2,FALSE),IF($C165=2,VLOOKUP($AA$10,Tables!$J$57:$P$65,2,FALSE),"")))</f>
      </c>
      <c r="AW153" s="63">
        <f>IF(ISBLANK(VLOOKUP($AA$11,Tables!$J$67:$T$120,2,FALSE)),"",IF($C165=1,VLOOKUP($AA$11,Tables!$J$67:$T$120,2,FALSE),IF($C165=2,VLOOKUP($AA$11,Tables!$R$67:$X$120,2,FALSE),"")))</f>
      </c>
    </row>
    <row r="154" spans="1:49" ht="16.5" customHeight="1">
      <c r="A154" s="37"/>
      <c r="B154" s="27"/>
      <c r="C154" s="36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40"/>
      <c r="R154" s="29"/>
      <c r="S154" s="37"/>
      <c r="T154" s="62"/>
      <c r="U154" s="62"/>
      <c r="V154" s="62"/>
      <c r="W154" s="62"/>
      <c r="X154" s="62"/>
      <c r="Y154" s="62"/>
      <c r="AC154" s="63">
        <f>IF(ISBLANK(VLOOKUP($AA$9,Tables!$J$2:$P$55,3,FALSE)),"",IF($C153=1,VLOOKUP($AA$9,Tables!$J$2:$P$55,3,FALSE),IF($C153=2,VLOOKUP($AA$9,Tables!$R$2:$X$55,3,FALSE),"")))</f>
      </c>
      <c r="AD154" s="63">
        <f>IF(ISBLANK(VLOOKUP($AA$10,Tables!$J$57:$P$65,3,FALSE)),"",IF($C153=1,VLOOKUP($AA$10,Tables!$J$57:$P$65,3,FALSE),IF($C153=2,VLOOKUP($AA$10,Tables!$J$57:$P$65,3,FALSE),"")))</f>
      </c>
      <c r="AE154" s="63">
        <f>IF(ISBLANK(VLOOKUP($AA$11,Tables!$J$67:$T$120,3,FALSE)),"",IF($C153=1,VLOOKUP($AA$11,Tables!$J$67:$T$120,3,FALSE),IF($C153=2,VLOOKUP($AA$11,Tables!$R$67:$X$120,3,FALSE),"")))</f>
      </c>
      <c r="AF154" s="63">
        <f>IF(ISBLANK(VLOOKUP($AA$9,Tables!$J$2:$P$55,3,FALSE)),"",IF($C155=1,VLOOKUP($AA$9,Tables!$J$2:$P$55,3,FALSE),IF($C155=2,VLOOKUP($AA$9,Tables!$R$2:$X$55,3,FALSE),"")))</f>
      </c>
      <c r="AG154" s="63">
        <f>IF(ISBLANK(VLOOKUP($AA$10,Tables!$J$57:$P$65,3,FALSE)),"",IF($C155=1,VLOOKUP($AA$10,Tables!$J$57:$P$65,3,FALSE),IF($C155=2,VLOOKUP($AA$10,Tables!$J$57:$P$65,3,FALSE),"")))</f>
      </c>
      <c r="AH154" s="63">
        <f>IF(ISBLANK(VLOOKUP($AA$11,Tables!$J$67:$T$120,3,FALSE)),"",IF($C155=1,VLOOKUP($AA$11,Tables!$J$67:$T$120,3,FALSE),IF($C155=2,VLOOKUP($AA$11,Tables!$R$67:$X$120,3,FALSE),"")))</f>
      </c>
      <c r="AI154" s="63">
        <f>IF(ISBLANK(VLOOKUP($AA$9,Tables!$J$2:$P$55,3,FALSE)),"",IF($C157=1,VLOOKUP($AA$9,Tables!$J$2:$P$55,3,FALSE),IF($C157=2,VLOOKUP($AA$9,Tables!$R$2:$X$55,3,FALSE),"")))</f>
      </c>
      <c r="AJ154" s="63">
        <f>IF(ISBLANK(VLOOKUP($AA$10,Tables!$J$57:$P$65,3,FALSE)),"",IF($C157=1,VLOOKUP($AA$10,Tables!$J$57:$P$65,3,FALSE),IF($C157=2,VLOOKUP($AA$10,Tables!$J$57:$P$65,3,FALSE),"")))</f>
      </c>
      <c r="AK154" s="63">
        <f>IF(ISBLANK(VLOOKUP($AA$11,Tables!$J$67:$T$120,3,FALSE)),"",IF($C157=1,VLOOKUP($AA$11,Tables!$J$67:$T$120,3,FALSE),IF($C157=2,VLOOKUP($AA$11,Tables!$R$67:$X$120,3,FALSE),"")))</f>
      </c>
      <c r="AL154" s="63">
        <f>IF(ISBLANK(VLOOKUP($AA$9,Tables!$J$2:$P$55,3,FALSE)),"",IF($C159=1,VLOOKUP($AA$9,Tables!$J$2:$P$55,3,FALSE),IF($C159=2,VLOOKUP($AA$9,Tables!$R$2:$X$55,3,FALSE),"")))</f>
      </c>
      <c r="AM154" s="63">
        <f>IF(ISBLANK(VLOOKUP($AA$10,Tables!$J$57:$P$65,3,FALSE)),"",IF($C159=1,VLOOKUP($AA$10,Tables!$J$57:$P$65,3,FALSE),IF($C159=2,VLOOKUP($AA$10,Tables!$J$57:$P$65,3,FALSE),"")))</f>
      </c>
      <c r="AN154" s="63">
        <f>IF(ISBLANK(VLOOKUP($AA$11,Tables!$J$67:$T$120,3,FALSE)),"",IF($C159=1,VLOOKUP($AA$11,Tables!$J$67:$T$120,3,FALSE),IF($C159=2,VLOOKUP($AA$11,Tables!$R$67:$X$120,3,FALSE),"")))</f>
      </c>
      <c r="AO154" s="63">
        <f>IF(ISBLANK(VLOOKUP($AA$9,Tables!$J$2:$P$55,3,FALSE)),"",IF($C161=1,VLOOKUP($AA$9,Tables!$J$2:$P$55,3,FALSE),IF($C161=2,VLOOKUP($AA$9,Tables!$R$2:$X$55,3,FALSE),"")))</f>
      </c>
      <c r="AP154" s="63">
        <f>IF(ISBLANK(VLOOKUP($AA$10,Tables!$J$57:$P$65,3,FALSE)),"",IF($C161=1,VLOOKUP($AA$10,Tables!$J$57:$P$65,3,FALSE),IF($C161=2,VLOOKUP($AA$10,Tables!$J$57:$P$65,3,FALSE),"")))</f>
      </c>
      <c r="AQ154" s="63">
        <f>IF(ISBLANK(VLOOKUP($AA$11,Tables!$J$67:$T$120,3,FALSE)),"",IF($C161=1,VLOOKUP($AA$11,Tables!$J$67:$T$120,3,FALSE),IF($C161=2,VLOOKUP($AA$11,Tables!$R$67:$X$120,3,FALSE),"")))</f>
      </c>
      <c r="AR154" s="63">
        <f>IF(ISBLANK(VLOOKUP($AA$9,Tables!$J$2:$P$55,3,FALSE)),"",IF($C163=1,VLOOKUP($AA$9,Tables!$J$2:$P$55,3,FALSE),IF($C163=2,VLOOKUP($AA$9,Tables!$R$2:$X$55,3,FALSE),"")))</f>
      </c>
      <c r="AS154" s="63">
        <f>IF(ISBLANK(VLOOKUP($AA$10,Tables!$J$57:$P$65,3,FALSE)),"",IF($C163=1,VLOOKUP($AA$10,Tables!$J$57:$P$65,3,FALSE),IF($C163=2,VLOOKUP($AA$10,Tables!$J$57:$P$65,3,FALSE),"")))</f>
      </c>
      <c r="AT154" s="63">
        <f>IF(ISBLANK(VLOOKUP($AA$11,Tables!$J$67:$T$120,3,FALSE)),"",IF($C163=1,VLOOKUP($AA$11,Tables!$J$67:$T$120,3,FALSE),IF($C163=2,VLOOKUP($AA$11,Tables!$R$67:$X$120,3,FALSE),"")))</f>
      </c>
      <c r="AU154" s="63">
        <f>IF(ISBLANK(VLOOKUP($AA$9,Tables!$J$2:$P$55,3,FALSE)),"",IF($C165=1,VLOOKUP($AA$9,Tables!$J$2:$P$55,3,FALSE),IF($C165=2,VLOOKUP($AA$9,Tables!$R$2:$X$55,3,FALSE),"")))</f>
      </c>
      <c r="AV154" s="63">
        <f>IF(ISBLANK(VLOOKUP($AA$10,Tables!$J$57:$P$65,3,FALSE)),"",IF($C165=1,VLOOKUP($AA$10,Tables!$J$57:$P$65,3,FALSE),IF($C165=2,VLOOKUP($AA$10,Tables!$J$57:$P$65,3,FALSE),"")))</f>
      </c>
      <c r="AW154" s="63">
        <f>IF(ISBLANK(VLOOKUP($AA$11,Tables!$J$67:$T$120,3,FALSE)),"",IF($C165=1,VLOOKUP($AA$11,Tables!$J$67:$T$120,3,FALSE),IF($C165=2,VLOOKUP($AA$11,Tables!$R$67:$X$120,3,FALSE),"")))</f>
      </c>
    </row>
    <row r="155" spans="1:49" ht="17.25" customHeight="1">
      <c r="A155" s="37"/>
      <c r="B155" s="27"/>
      <c r="C155" s="36">
        <v>3</v>
      </c>
      <c r="D155" s="28">
        <v>1</v>
      </c>
      <c r="E155" s="28"/>
      <c r="F155" s="28"/>
      <c r="G155" s="28">
        <v>1</v>
      </c>
      <c r="H155" s="28"/>
      <c r="I155" s="28"/>
      <c r="J155" s="28">
        <v>1</v>
      </c>
      <c r="K155" s="28"/>
      <c r="L155" s="28"/>
      <c r="M155" s="47"/>
      <c r="N155" s="66"/>
      <c r="O155" s="67"/>
      <c r="P155" s="28"/>
      <c r="Q155" s="40"/>
      <c r="R155" s="29"/>
      <c r="S155" s="37"/>
      <c r="T155" s="62"/>
      <c r="U155" s="62"/>
      <c r="V155" s="62"/>
      <c r="W155" s="62"/>
      <c r="X155" s="62"/>
      <c r="Y155" s="62"/>
      <c r="AC155" s="63">
        <f>IF(ISBLANK(VLOOKUP($AA$9,Tables!$J$2:$P$55,4,FALSE)),"",IF($C153=1,VLOOKUP($AA$9,Tables!$J$2:$P$55,4,FALSE),IF($C153=2,VLOOKUP($AA$9,Tables!$R$2:$X$55,4,FALSE),"")))</f>
      </c>
      <c r="AD155" s="63">
        <f>IF(ISBLANK(VLOOKUP($AA$10,Tables!$J$57:$P$65,4,FALSE)),"",IF($C153=1,VLOOKUP($AA$10,Tables!$J$57:$P$65,4,FALSE),IF($C153=2,VLOOKUP($AA$10,Tables!$J$57:$P$65,4,FALSE),"")))</f>
      </c>
      <c r="AE155" s="63">
        <f>IF(ISBLANK(VLOOKUP($AA$11,Tables!$J$67:$T$120,4,FALSE)),"",IF($C153=1,VLOOKUP($AA$11,Tables!$J$67:$T$120,4,FALSE),IF($C153=2,VLOOKUP($AA$11,Tables!$R$67:$X$120,4,FALSE),"")))</f>
      </c>
      <c r="AF155" s="63">
        <f>IF(ISBLANK(VLOOKUP($AA$9,Tables!$J$2:$P$55,4,FALSE)),"",IF($C155=1,VLOOKUP($AA$9,Tables!$J$2:$P$55,4,FALSE),IF($C155=2,VLOOKUP($AA$9,Tables!$R$2:$X$55,4,FALSE),"")))</f>
      </c>
      <c r="AG155" s="63">
        <f>IF(ISBLANK(VLOOKUP($AA$10,Tables!$J$57:$P$65,4,FALSE)),"",IF($C155=1,VLOOKUP($AA$10,Tables!$J$57:$P$65,4,FALSE),IF($C155=2,VLOOKUP($AA$10,Tables!$J$57:$P$65,4,FALSE),"")))</f>
      </c>
      <c r="AH155" s="63">
        <f>IF(ISBLANK(VLOOKUP($AA$11,Tables!$J$67:$T$120,4,FALSE)),"",IF($C155=1,VLOOKUP($AA$11,Tables!$J$67:$T$120,4,FALSE),IF($C155=2,VLOOKUP($AA$11,Tables!$R$67:$X$120,4,FALSE),"")))</f>
      </c>
      <c r="AI155" s="63">
        <f>IF(ISBLANK(VLOOKUP($AA$9,Tables!$J$2:$P$55,4,FALSE)),"",IF($C157=1,VLOOKUP($AA$9,Tables!$J$2:$P$55,4,FALSE),IF($C157=2,VLOOKUP($AA$9,Tables!$R$2:$X$55,4,FALSE),"")))</f>
      </c>
      <c r="AJ155" s="63">
        <f>IF(ISBLANK(VLOOKUP($AA$10,Tables!$J$57:$P$65,4,FALSE)),"",IF($C157=1,VLOOKUP($AA$10,Tables!$J$57:$P$65,4,FALSE),IF($C157=2,VLOOKUP($AA$10,Tables!$J$57:$P$65,4,FALSE),"")))</f>
      </c>
      <c r="AK155" s="63">
        <f>IF(ISBLANK(VLOOKUP($AA$11,Tables!$J$67:$T$120,4,FALSE)),"",IF($C157=1,VLOOKUP($AA$11,Tables!$J$67:$T$120,4,FALSE),IF($C157=2,VLOOKUP($AA$11,Tables!$R$67:$X$120,4,FALSE),"")))</f>
      </c>
      <c r="AL155" s="63">
        <f>IF(ISBLANK(VLOOKUP($AA$9,Tables!$J$2:$P$55,4,FALSE)),"",IF($C159=1,VLOOKUP($AA$9,Tables!$J$2:$P$55,4,FALSE),IF($C159=2,VLOOKUP($AA$9,Tables!$R$2:$X$55,4,FALSE),"")))</f>
      </c>
      <c r="AM155" s="63">
        <f>IF(ISBLANK(VLOOKUP($AA$10,Tables!$J$57:$P$65,4,FALSE)),"",IF($C159=1,VLOOKUP($AA$10,Tables!$J$57:$P$65,4,FALSE),IF($C159=2,VLOOKUP($AA$10,Tables!$J$57:$P$65,4,FALSE),"")))</f>
      </c>
      <c r="AN155" s="63">
        <f>IF(ISBLANK(VLOOKUP($AA$11,Tables!$J$67:$T$120,4,FALSE)),"",IF($C159=1,VLOOKUP($AA$11,Tables!$J$67:$T$120,4,FALSE),IF($C159=2,VLOOKUP($AA$11,Tables!$R$67:$X$120,4,FALSE),"")))</f>
      </c>
      <c r="AO155" s="63">
        <f>IF(ISBLANK(VLOOKUP($AA$9,Tables!$J$2:$P$55,4,FALSE)),"",IF($C161=1,VLOOKUP($AA$9,Tables!$J$2:$P$55,4,FALSE),IF($C161=2,VLOOKUP($AA$9,Tables!$R$2:$X$55,4,FALSE),"")))</f>
      </c>
      <c r="AP155" s="63">
        <f>IF(ISBLANK(VLOOKUP($AA$10,Tables!$J$57:$P$65,4,FALSE)),"",IF($C161=1,VLOOKUP($AA$10,Tables!$J$57:$P$65,4,FALSE),IF($C161=2,VLOOKUP($AA$10,Tables!$J$57:$P$65,4,FALSE),"")))</f>
      </c>
      <c r="AQ155" s="63">
        <f>IF(ISBLANK(VLOOKUP($AA$11,Tables!$J$67:$T$120,4,FALSE)),"",IF($C161=1,VLOOKUP($AA$11,Tables!$J$67:$T$120,4,FALSE),IF($C161=2,VLOOKUP($AA$11,Tables!$R$67:$X$120,4,FALSE),"")))</f>
      </c>
      <c r="AR155" s="63">
        <f>IF(ISBLANK(VLOOKUP($AA$9,Tables!$J$2:$P$55,4,FALSE)),"",IF($C163=1,VLOOKUP($AA$9,Tables!$J$2:$P$55,4,FALSE),IF($C163=2,VLOOKUP($AA$9,Tables!$R$2:$X$55,4,FALSE),"")))</f>
      </c>
      <c r="AS155" s="63">
        <f>IF(ISBLANK(VLOOKUP($AA$10,Tables!$J$57:$P$65,4,FALSE)),"",IF($C163=1,VLOOKUP($AA$10,Tables!$J$57:$P$65,4,FALSE),IF($C163=2,VLOOKUP($AA$10,Tables!$J$57:$P$65,4,FALSE),"")))</f>
      </c>
      <c r="AT155" s="63">
        <f>IF(ISBLANK(VLOOKUP($AA$11,Tables!$J$67:$T$120,4,FALSE)),"",IF($C163=1,VLOOKUP($AA$11,Tables!$J$67:$T$120,4,FALSE),IF($C163=2,VLOOKUP($AA$11,Tables!$R$67:$X$120,4,FALSE),"")))</f>
      </c>
      <c r="AU155" s="63">
        <f>IF(ISBLANK(VLOOKUP($AA$9,Tables!$J$2:$P$55,4,FALSE)),"",IF($C165=1,VLOOKUP($AA$9,Tables!$J$2:$P$55,4,FALSE),IF($C165=2,VLOOKUP($AA$9,Tables!$R$2:$X$55,4,FALSE),"")))</f>
      </c>
      <c r="AV155" s="63">
        <f>IF(ISBLANK(VLOOKUP($AA$10,Tables!$J$57:$P$65,4,FALSE)),"",IF($C165=1,VLOOKUP($AA$10,Tables!$J$57:$P$65,4,FALSE),IF($C165=2,VLOOKUP($AA$10,Tables!$J$57:$P$65,4,FALSE),"")))</f>
      </c>
      <c r="AW155" s="63">
        <f>IF(ISBLANK(VLOOKUP($AA$11,Tables!$J$67:$T$120,4,FALSE)),"",IF($C165=1,VLOOKUP($AA$11,Tables!$J$67:$T$120,4,FALSE),IF($C165=2,VLOOKUP($AA$11,Tables!$R$67:$X$120,4,FALSE),"")))</f>
      </c>
    </row>
    <row r="156" spans="1:49" ht="17.25" customHeight="1">
      <c r="A156" s="37"/>
      <c r="B156" s="27"/>
      <c r="C156" s="36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40"/>
      <c r="R156" s="29"/>
      <c r="S156" s="37"/>
      <c r="T156" s="62"/>
      <c r="U156" s="62"/>
      <c r="V156" s="62"/>
      <c r="W156" s="62"/>
      <c r="X156" s="62"/>
      <c r="Y156" s="62"/>
      <c r="AC156" s="63">
        <f>IF(ISBLANK(VLOOKUP($AA$9,Tables!$J$2:$P$55,5,FALSE)),"",IF($C153=1,VLOOKUP($AA$9,Tables!$J$2:$P$55,5,FALSE),IF($C153=2,VLOOKUP($AA$9,Tables!$R$2:$X$55,5,FALSE),"")))</f>
      </c>
      <c r="AE156" s="63">
        <f>IF(ISBLANK(VLOOKUP($AA$11,Tables!$J$67:$T$120,5,FALSE)),"",IF($C153=1,VLOOKUP($AA$11,Tables!$J$67:$T$120,5,FALSE),IF($C153=2,VLOOKUP($AA$11,Tables!$R$67:$X$120,5,FALSE),"")))</f>
      </c>
      <c r="AF156" s="63">
        <f>IF(ISBLANK(VLOOKUP($AA$9,Tables!$J$2:$P$55,5,FALSE)),"",IF($C155=1,VLOOKUP($AA$9,Tables!$J$2:$P$55,5,FALSE),IF($C155=2,VLOOKUP($AA$9,Tables!$R$2:$X$55,5,FALSE),"")))</f>
      </c>
      <c r="AH156" s="63">
        <f>IF(ISBLANK(VLOOKUP($AA$11,Tables!$J$67:$T$120,5,FALSE)),"",IF($C155=1,VLOOKUP($AA$11,Tables!$J$67:$T$120,5,FALSE),IF($C155=2,VLOOKUP($AA$11,Tables!$R$67:$X$120,5,FALSE),"")))</f>
      </c>
      <c r="AI156" s="63">
        <f>IF(ISBLANK(VLOOKUP($AA$9,Tables!$J$2:$P$55,5,FALSE)),"",IF($C157=1,VLOOKUP($AA$9,Tables!$J$2:$P$55,5,FALSE),IF($C157=2,VLOOKUP($AA$9,Tables!$R$2:$X$55,5,FALSE),"")))</f>
      </c>
      <c r="AK156" s="63">
        <f>IF(ISBLANK(VLOOKUP($AA$11,Tables!$J$67:$T$120,5,FALSE)),"",IF($C157=1,VLOOKUP($AA$11,Tables!$J$67:$T$120,5,FALSE),IF($C157=2,VLOOKUP($AA$11,Tables!$R$67:$X$120,5,FALSE),"")))</f>
      </c>
      <c r="AL156" s="63">
        <f>IF(ISBLANK(VLOOKUP($AA$9,Tables!$J$2:$P$55,5,FALSE)),"",IF($C159=1,VLOOKUP($AA$9,Tables!$J$2:$P$55,5,FALSE),IF($C159=2,VLOOKUP($AA$9,Tables!$R$2:$X$55,5,FALSE),"")))</f>
      </c>
      <c r="AN156" s="63">
        <f>IF(ISBLANK(VLOOKUP($AA$11,Tables!$J$67:$T$120,5,FALSE)),"",IF($C159=1,VLOOKUP($AA$11,Tables!$J$67:$T$120,5,FALSE),IF($C159=2,VLOOKUP($AA$11,Tables!$R$67:$X$120,5,FALSE),"")))</f>
      </c>
      <c r="AO156" s="63">
        <f>IF(ISBLANK(VLOOKUP($AA$9,Tables!$J$2:$P$55,5,FALSE)),"",IF($C161=1,VLOOKUP($AA$9,Tables!$J$2:$P$55,5,FALSE),IF($C161=2,VLOOKUP($AA$9,Tables!$R$2:$X$55,5,FALSE),"")))</f>
      </c>
      <c r="AQ156" s="63">
        <f>IF(ISBLANK(VLOOKUP($AA$11,Tables!$J$67:$T$120,5,FALSE)),"",IF($C161=1,VLOOKUP($AA$11,Tables!$J$67:$T$120,5,FALSE),IF($C161=2,VLOOKUP($AA$11,Tables!$R$67:$X$120,5,FALSE),"")))</f>
      </c>
      <c r="AR156" s="63">
        <f>IF(ISBLANK(VLOOKUP($AA$9,Tables!$J$2:$P$55,5,FALSE)),"",IF($C163=1,VLOOKUP($AA$9,Tables!$J$2:$P$55,5,FALSE),IF($C163=2,VLOOKUP($AA$9,Tables!$R$2:$X$55,5,FALSE),"")))</f>
      </c>
      <c r="AT156" s="63">
        <f>IF(ISBLANK(VLOOKUP($AA$11,Tables!$J$67:$T$120,5,FALSE)),"",IF($C163=1,VLOOKUP($AA$11,Tables!$J$67:$T$120,5,FALSE),IF($C163=2,VLOOKUP($AA$11,Tables!$R$67:$X$120,5,FALSE),"")))</f>
      </c>
      <c r="AU156" s="63">
        <f>IF(ISBLANK(VLOOKUP($AA$9,Tables!$J$2:$P$55,5,FALSE)),"",IF($C165=1,VLOOKUP($AA$9,Tables!$J$2:$P$55,5,FALSE),IF($C165=2,VLOOKUP($AA$9,Tables!$R$2:$X$55,5,FALSE),"")))</f>
      </c>
      <c r="AW156" s="63">
        <f>IF(ISBLANK(VLOOKUP($AA$11,Tables!$J$67:$T$120,5,FALSE)),"",IF($C165=1,VLOOKUP($AA$11,Tables!$J$67:$T$120,5,FALSE),IF($C165=2,VLOOKUP($AA$11,Tables!$R$67:$X$120,5,FALSE),"")))</f>
      </c>
    </row>
    <row r="157" spans="1:49" ht="17.25" customHeight="1">
      <c r="A157" s="37"/>
      <c r="B157" s="27"/>
      <c r="C157" s="36">
        <v>3</v>
      </c>
      <c r="D157" s="28">
        <v>1</v>
      </c>
      <c r="E157" s="28"/>
      <c r="F157" s="28"/>
      <c r="G157" s="28">
        <v>1</v>
      </c>
      <c r="H157" s="28"/>
      <c r="I157" s="28"/>
      <c r="J157" s="28">
        <v>1</v>
      </c>
      <c r="K157" s="28"/>
      <c r="L157" s="28"/>
      <c r="M157" s="47"/>
      <c r="N157" s="66"/>
      <c r="O157" s="67"/>
      <c r="P157" s="28"/>
      <c r="Q157" s="40"/>
      <c r="R157" s="29"/>
      <c r="S157" s="37"/>
      <c r="T157" s="62"/>
      <c r="U157" s="62"/>
      <c r="V157" s="62"/>
      <c r="W157" s="62"/>
      <c r="X157" s="62"/>
      <c r="Y157" s="62"/>
      <c r="Z157" s="62"/>
      <c r="AC157" s="63">
        <f>IF(ISBLANK(VLOOKUP($AA$9,Tables!$J$2:$P$55,6,FALSE)),"",IF($C153=1,VLOOKUP($AA$9,Tables!$J$2:$P$55,6,FALSE),IF($C153=2,VLOOKUP($AA$9,Tables!$R$2:$X$55,6,FALSE),"")))</f>
      </c>
      <c r="AE157" s="63">
        <f>IF(ISBLANK(VLOOKUP($AA$11,Tables!$J$67:$T$120,6,FALSE)),"",IF($C153=1,VLOOKUP($AA$11,Tables!$J$67:$T$120,6,FALSE),IF($C153=2,VLOOKUP($AA$11,Tables!$R$67:$X$120,6,FALSE),"")))</f>
      </c>
      <c r="AF157" s="63">
        <f>IF(ISBLANK(VLOOKUP($AA$9,Tables!$J$2:$P$55,6,FALSE)),"",IF($C155=1,VLOOKUP($AA$9,Tables!$J$2:$P$55,6,FALSE),IF($C155=2,VLOOKUP($AA$9,Tables!$R$2:$X$55,6,FALSE),"")))</f>
      </c>
      <c r="AH157" s="63">
        <f>IF(ISBLANK(VLOOKUP($AA$11,Tables!$J$67:$T$120,6,FALSE)),"",IF($C155=1,VLOOKUP($AA$11,Tables!$J$67:$T$120,6,FALSE),IF($C155=2,VLOOKUP($AA$11,Tables!$R$67:$X$120,6,FALSE),"")))</f>
      </c>
      <c r="AI157" s="63">
        <f>IF(ISBLANK(VLOOKUP($AA$9,Tables!$J$2:$P$55,6,FALSE)),"",IF($C157=1,VLOOKUP($AA$9,Tables!$J$2:$P$55,6,FALSE),IF($C157=2,VLOOKUP($AA$9,Tables!$R$2:$X$55,6,FALSE),"")))</f>
      </c>
      <c r="AK157" s="63">
        <f>IF(ISBLANK(VLOOKUP($AA$11,Tables!$J$67:$T$120,6,FALSE)),"",IF($C157=1,VLOOKUP($AA$11,Tables!$J$67:$T$120,6,FALSE),IF($C157=2,VLOOKUP($AA$11,Tables!$R$67:$X$120,6,FALSE),"")))</f>
      </c>
      <c r="AL157" s="63">
        <f>IF(ISBLANK(VLOOKUP($AA$9,Tables!$J$2:$P$55,6,FALSE)),"",IF($C159=1,VLOOKUP($AA$9,Tables!$J$2:$P$55,6,FALSE),IF($C159=2,VLOOKUP($AA$9,Tables!$R$2:$X$55,6,FALSE),"")))</f>
      </c>
      <c r="AN157" s="63">
        <f>IF(ISBLANK(VLOOKUP($AA$11,Tables!$J$67:$T$120,6,FALSE)),"",IF($C159=1,VLOOKUP($AA$11,Tables!$J$67:$T$120,6,FALSE),IF($C159=2,VLOOKUP($AA$11,Tables!$R$67:$X$120,6,FALSE),"")))</f>
      </c>
      <c r="AO157" s="63">
        <f>IF(ISBLANK(VLOOKUP($AA$9,Tables!$J$2:$P$55,6,FALSE)),"",IF($C161=1,VLOOKUP($AA$9,Tables!$J$2:$P$55,6,FALSE),IF($C161=2,VLOOKUP($AA$9,Tables!$R$2:$X$55,6,FALSE),"")))</f>
      </c>
      <c r="AQ157" s="63">
        <f>IF(ISBLANK(VLOOKUP($AA$11,Tables!$J$67:$T$120,6,FALSE)),"",IF($C161=1,VLOOKUP($AA$11,Tables!$J$67:$T$120,6,FALSE),IF($C161=2,VLOOKUP($AA$11,Tables!$R$67:$X$120,6,FALSE),"")))</f>
      </c>
      <c r="AR157" s="63">
        <f>IF(ISBLANK(VLOOKUP($AA$9,Tables!$J$2:$P$55,6,FALSE)),"",IF($C163=1,VLOOKUP($AA$9,Tables!$J$2:$P$55,6,FALSE),IF($C163=2,VLOOKUP($AA$9,Tables!$R$2:$X$55,6,FALSE),"")))</f>
      </c>
      <c r="AT157" s="63">
        <f>IF(ISBLANK(VLOOKUP($AA$11,Tables!$J$67:$T$120,6,FALSE)),"",IF($C163=1,VLOOKUP($AA$11,Tables!$J$67:$T$120,6,FALSE),IF($C163=2,VLOOKUP($AA$11,Tables!$R$67:$X$120,6,FALSE),"")))</f>
      </c>
      <c r="AU157" s="63">
        <f>IF(ISBLANK(VLOOKUP($AA$9,Tables!$J$2:$P$55,6,FALSE)),"",IF($C165=1,VLOOKUP($AA$9,Tables!$J$2:$P$55,6,FALSE),IF($C165=2,VLOOKUP($AA$9,Tables!$R$2:$X$55,6,FALSE),"")))</f>
      </c>
      <c r="AW157" s="63">
        <f>IF(ISBLANK(VLOOKUP($AA$11,Tables!$J$67:$T$120,6,FALSE)),"",IF($C165=1,VLOOKUP($AA$11,Tables!$J$67:$T$120,6,FALSE),IF($C165=2,VLOOKUP($AA$11,Tables!$R$67:$X$120,6,FALSE),"")))</f>
      </c>
    </row>
    <row r="158" spans="1:49" ht="17.25" customHeight="1">
      <c r="A158" s="37"/>
      <c r="B158" s="27"/>
      <c r="C158" s="36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40"/>
      <c r="R158" s="29"/>
      <c r="S158" s="37"/>
      <c r="T158" s="62"/>
      <c r="U158" s="62"/>
      <c r="V158" s="62"/>
      <c r="W158" s="62"/>
      <c r="X158" s="62"/>
      <c r="Y158" s="62"/>
      <c r="Z158" s="62"/>
      <c r="AC158" s="63">
        <f>IF(ISBLANK(VLOOKUP($AA$9,Tables!$J$2:$P$55,7,FALSE)),"",IF($C153=1,VLOOKUP($AA$9,Tables!$J$2:$P$55,7,FALSE),IF($C153=2,VLOOKUP($AA$9,Tables!$R$2:$X$55,7,FALSE),"")))</f>
      </c>
      <c r="AE158" s="63">
        <f>IF(ISBLANK(VLOOKUP($AA$11,Tables!$J$67:$T$120,7,FALSE)),"",IF($C153=1,VLOOKUP($AA$11,Tables!$J$67:$T$120,7,FALSE),IF($C153=2,VLOOKUP($AA$11,Tables!$R$67:$X$120,7,FALSE),"")))</f>
      </c>
      <c r="AF158" s="63">
        <f>IF(ISBLANK(VLOOKUP($AA$9,Tables!$J$2:$P$55,7,FALSE)),"",IF($C155=1,VLOOKUP($AA$9,Tables!$J$2:$P$55,7,FALSE),IF($C155=2,VLOOKUP($AA$9,Tables!$R$2:$X$55,7,FALSE),"")))</f>
      </c>
      <c r="AH158" s="63">
        <f>IF(ISBLANK(VLOOKUP($AA$11,Tables!$J$67:$T$120,7,FALSE)),"",IF($C155=1,VLOOKUP($AA$11,Tables!$J$67:$T$120,7,FALSE),IF($C155=2,VLOOKUP($AA$11,Tables!$R$67:$X$120,7,FALSE),"")))</f>
      </c>
      <c r="AI158" s="63">
        <f>IF(ISBLANK(VLOOKUP($AA$9,Tables!$J$2:$P$55,7,FALSE)),"",IF($C157=1,VLOOKUP($AA$9,Tables!$J$2:$P$55,7,FALSE),IF($C157=2,VLOOKUP($AA$9,Tables!$R$2:$X$55,7,FALSE),"")))</f>
      </c>
      <c r="AK158" s="63">
        <f>IF(ISBLANK(VLOOKUP($AA$11,Tables!$J$67:$T$120,7,FALSE)),"",IF($C157=1,VLOOKUP($AA$11,Tables!$J$67:$T$120,7,FALSE),IF($C157=2,VLOOKUP($AA$11,Tables!$R$67:$X$120,7,FALSE),"")))</f>
      </c>
      <c r="AL158" s="63">
        <f>IF(ISBLANK(VLOOKUP($AA$9,Tables!$J$2:$P$55,7,FALSE)),"",IF($C159=1,VLOOKUP($AA$9,Tables!$J$2:$P$55,7,FALSE),IF($C159=2,VLOOKUP($AA$9,Tables!$R$2:$X$55,7,FALSE),"")))</f>
      </c>
      <c r="AN158" s="63">
        <f>IF(ISBLANK(VLOOKUP($AA$11,Tables!$J$67:$T$120,7,FALSE)),"",IF($C159=1,VLOOKUP($AA$11,Tables!$J$67:$T$120,7,FALSE),IF($C159=2,VLOOKUP($AA$11,Tables!$R$67:$X$120,7,FALSE),"")))</f>
      </c>
      <c r="AO158" s="63">
        <f>IF(ISBLANK(VLOOKUP($AA$9,Tables!$J$2:$P$55,7,FALSE)),"",IF($C161=1,VLOOKUP($AA$9,Tables!$J$2:$P$55,7,FALSE),IF($C161=2,VLOOKUP($AA$9,Tables!$R$2:$X$55,7,FALSE),"")))</f>
      </c>
      <c r="AQ158" s="63">
        <f>IF(ISBLANK(VLOOKUP($AA$11,Tables!$J$67:$T$120,7,FALSE)),"",IF($C161=1,VLOOKUP($AA$11,Tables!$J$67:$T$120,7,FALSE),IF($C161=2,VLOOKUP($AA$11,Tables!$R$67:$X$120,7,FALSE),"")))</f>
      </c>
      <c r="AR158" s="63">
        <f>IF(ISBLANK(VLOOKUP($AA$9,Tables!$J$2:$P$55,7,FALSE)),"",IF($C163=1,VLOOKUP($AA$9,Tables!$J$2:$P$55,7,FALSE),IF($C163=2,VLOOKUP($AA$9,Tables!$R$2:$X$55,7,FALSE),"")))</f>
      </c>
      <c r="AT158" s="63">
        <f>IF(ISBLANK(VLOOKUP($AA$11,Tables!$J$67:$T$120,7,FALSE)),"",IF($C163=1,VLOOKUP($AA$11,Tables!$J$67:$T$120,7,FALSE),IF($C163=2,VLOOKUP($AA$11,Tables!$R$67:$X$120,7,FALSE),"")))</f>
      </c>
      <c r="AU158" s="63">
        <f>IF(ISBLANK(VLOOKUP($AA$9,Tables!$J$2:$P$55,7,FALSE)),"",IF($C165=1,VLOOKUP($AA$9,Tables!$J$2:$P$55,7,FALSE),IF($C165=2,VLOOKUP($AA$9,Tables!$R$2:$X$55,7,FALSE),"")))</f>
      </c>
      <c r="AW158" s="63">
        <f>IF(ISBLANK(VLOOKUP($AA$11,Tables!$J$67:$T$120,7,FALSE)),"",IF($C165=1,VLOOKUP($AA$11,Tables!$J$67:$T$120,7,FALSE),IF($C165=2,VLOOKUP($AA$11,Tables!$R$67:$X$120,7,FALSE),"")))</f>
      </c>
    </row>
    <row r="159" spans="1:28" ht="17.25" customHeight="1">
      <c r="A159" s="37"/>
      <c r="B159" s="27"/>
      <c r="C159" s="36">
        <v>3</v>
      </c>
      <c r="D159" s="28">
        <v>1</v>
      </c>
      <c r="E159" s="28"/>
      <c r="F159" s="28"/>
      <c r="G159" s="28">
        <v>1</v>
      </c>
      <c r="H159" s="28"/>
      <c r="I159" s="28"/>
      <c r="J159" s="28">
        <v>1</v>
      </c>
      <c r="K159" s="28"/>
      <c r="L159" s="28"/>
      <c r="M159" s="68"/>
      <c r="N159" s="66"/>
      <c r="O159" s="67"/>
      <c r="P159" s="28"/>
      <c r="Q159" s="40"/>
      <c r="R159" s="29"/>
      <c r="S159" s="37"/>
      <c r="T159" s="62"/>
      <c r="U159" s="62"/>
      <c r="V159" s="62"/>
      <c r="W159" s="62"/>
      <c r="X159" s="62"/>
      <c r="Y159" s="62"/>
      <c r="Z159" s="62"/>
      <c r="AB159" s="64"/>
    </row>
    <row r="160" spans="1:28" ht="17.25" customHeight="1">
      <c r="A160" s="37"/>
      <c r="B160" s="27"/>
      <c r="C160" s="36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40"/>
      <c r="R160" s="29"/>
      <c r="S160" s="37"/>
      <c r="T160" s="62"/>
      <c r="U160" s="62"/>
      <c r="V160" s="62"/>
      <c r="W160" s="62"/>
      <c r="X160" s="62"/>
      <c r="Y160" s="62"/>
      <c r="Z160" s="62"/>
      <c r="AB160" s="64"/>
    </row>
    <row r="161" spans="1:28" ht="17.25" customHeight="1">
      <c r="A161" s="37"/>
      <c r="B161" s="27"/>
      <c r="C161" s="36">
        <v>3</v>
      </c>
      <c r="D161" s="28">
        <v>1</v>
      </c>
      <c r="E161" s="28"/>
      <c r="F161" s="28"/>
      <c r="G161" s="28">
        <v>1</v>
      </c>
      <c r="H161" s="28"/>
      <c r="I161" s="28"/>
      <c r="J161" s="28">
        <v>1</v>
      </c>
      <c r="K161" s="28"/>
      <c r="L161" s="28"/>
      <c r="M161" s="47"/>
      <c r="N161" s="48"/>
      <c r="O161" s="49"/>
      <c r="P161" s="28"/>
      <c r="Q161" s="40"/>
      <c r="R161" s="29"/>
      <c r="S161" s="37"/>
      <c r="T161" s="62"/>
      <c r="U161" s="62"/>
      <c r="V161" s="62"/>
      <c r="W161" s="62"/>
      <c r="X161" s="62"/>
      <c r="Y161" s="62"/>
      <c r="Z161" s="62"/>
      <c r="AB161" s="64"/>
    </row>
    <row r="162" spans="1:28" ht="17.25" customHeight="1">
      <c r="A162" s="37"/>
      <c r="B162" s="27"/>
      <c r="C162" s="36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40"/>
      <c r="R162" s="29"/>
      <c r="S162" s="37"/>
      <c r="T162" s="62"/>
      <c r="U162" s="62"/>
      <c r="V162" s="62"/>
      <c r="W162" s="62"/>
      <c r="X162" s="62"/>
      <c r="Y162" s="62"/>
      <c r="Z162" s="62"/>
      <c r="AB162" s="64"/>
    </row>
    <row r="163" spans="1:26" ht="17.25" customHeight="1">
      <c r="A163" s="37"/>
      <c r="B163" s="27"/>
      <c r="C163" s="36">
        <v>3</v>
      </c>
      <c r="D163" s="28">
        <v>1</v>
      </c>
      <c r="E163" s="28"/>
      <c r="F163" s="28"/>
      <c r="G163" s="28">
        <v>1</v>
      </c>
      <c r="H163" s="28"/>
      <c r="I163" s="28"/>
      <c r="J163" s="28">
        <v>1</v>
      </c>
      <c r="K163" s="28"/>
      <c r="L163" s="28"/>
      <c r="M163" s="47"/>
      <c r="N163" s="48"/>
      <c r="O163" s="49"/>
      <c r="P163" s="28"/>
      <c r="Q163" s="40"/>
      <c r="R163" s="29"/>
      <c r="S163" s="37"/>
      <c r="T163" s="62"/>
      <c r="U163" s="62"/>
      <c r="V163" s="62"/>
      <c r="W163" s="62"/>
      <c r="X163" s="62"/>
      <c r="Y163" s="62"/>
      <c r="Z163" s="62"/>
    </row>
    <row r="164" spans="1:26" ht="17.25" customHeight="1">
      <c r="A164" s="37"/>
      <c r="B164" s="27"/>
      <c r="C164" s="36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40"/>
      <c r="R164" s="29"/>
      <c r="S164" s="37"/>
      <c r="T164" s="62"/>
      <c r="U164" s="62"/>
      <c r="V164" s="62"/>
      <c r="W164" s="62"/>
      <c r="X164" s="62"/>
      <c r="Y164" s="62"/>
      <c r="Z164" s="62"/>
    </row>
    <row r="165" spans="1:26" ht="17.25" customHeight="1">
      <c r="A165" s="37"/>
      <c r="B165" s="27"/>
      <c r="C165" s="36">
        <v>3</v>
      </c>
      <c r="D165" s="28">
        <v>1</v>
      </c>
      <c r="E165" s="28"/>
      <c r="F165" s="28"/>
      <c r="G165" s="28">
        <v>1</v>
      </c>
      <c r="H165" s="28"/>
      <c r="I165" s="28"/>
      <c r="J165" s="28">
        <v>1</v>
      </c>
      <c r="K165" s="28"/>
      <c r="L165" s="28"/>
      <c r="M165" s="47"/>
      <c r="N165" s="48"/>
      <c r="O165" s="49"/>
      <c r="P165" s="28"/>
      <c r="Q165" s="40"/>
      <c r="R165" s="29"/>
      <c r="S165" s="37"/>
      <c r="T165" s="62"/>
      <c r="U165" s="62"/>
      <c r="V165" s="62"/>
      <c r="W165" s="62"/>
      <c r="X165" s="62"/>
      <c r="Y165" s="62"/>
      <c r="Z165" s="62"/>
    </row>
    <row r="166" spans="1:26" ht="17.25" customHeight="1">
      <c r="A166" s="37"/>
      <c r="B166" s="27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41"/>
      <c r="R166" s="29"/>
      <c r="S166" s="37"/>
      <c r="T166" s="62"/>
      <c r="U166" s="62"/>
      <c r="V166" s="62"/>
      <c r="W166" s="62"/>
      <c r="X166" s="62"/>
      <c r="Y166" s="62"/>
      <c r="Z166" s="62"/>
    </row>
    <row r="167" spans="1:26" ht="6" customHeight="1" thickBot="1">
      <c r="A167" s="37"/>
      <c r="B167" s="31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3"/>
      <c r="S167" s="37"/>
      <c r="T167" s="62"/>
      <c r="U167" s="62"/>
      <c r="V167" s="62"/>
      <c r="W167" s="62"/>
      <c r="X167" s="62"/>
      <c r="Y167" s="62"/>
      <c r="Z167" s="62"/>
    </row>
  </sheetData>
  <printOptions/>
  <pageMargins left="0.75" right="0.75" top="1" bottom="1" header="0.5" footer="0.5"/>
  <pageSetup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W167"/>
  <sheetViews>
    <sheetView zoomScale="75" zoomScaleNormal="75" workbookViewId="0" topLeftCell="A1">
      <pane ySplit="13" topLeftCell="BM14" activePane="bottomLeft" state="frozen"/>
      <selection pane="topLeft" activeCell="D3" sqref="D3"/>
      <selection pane="bottomLeft" activeCell="D3" sqref="D3"/>
    </sheetView>
  </sheetViews>
  <sheetFormatPr defaultColWidth="9.140625" defaultRowHeight="12.75"/>
  <cols>
    <col min="1" max="1" width="1.28515625" style="43" customWidth="1"/>
    <col min="2" max="2" width="2.7109375" style="43" customWidth="1"/>
    <col min="3" max="3" width="14.7109375" style="43" customWidth="1"/>
    <col min="4" max="4" width="11.00390625" style="43" customWidth="1"/>
    <col min="5" max="5" width="9.140625" style="43" customWidth="1"/>
    <col min="6" max="6" width="4.28125" style="43" customWidth="1"/>
    <col min="7" max="7" width="9.7109375" style="43" customWidth="1"/>
    <col min="8" max="8" width="5.57421875" style="43" customWidth="1"/>
    <col min="9" max="9" width="7.8515625" style="43" customWidth="1"/>
    <col min="10" max="11" width="9.140625" style="43" customWidth="1"/>
    <col min="12" max="12" width="3.28125" style="43" customWidth="1"/>
    <col min="13" max="13" width="10.57421875" style="43" customWidth="1"/>
    <col min="14" max="14" width="10.00390625" style="43" customWidth="1"/>
    <col min="15" max="15" width="9.8515625" style="43" customWidth="1"/>
    <col min="16" max="16" width="2.57421875" style="43" customWidth="1"/>
    <col min="17" max="17" width="56.140625" style="43" customWidth="1"/>
    <col min="18" max="18" width="1.28515625" style="43" customWidth="1"/>
    <col min="19" max="19" width="2.140625" style="43" customWidth="1"/>
    <col min="20" max="25" width="10.7109375" style="63" customWidth="1"/>
    <col min="26" max="26" width="5.57421875" style="63" hidden="1" customWidth="1"/>
    <col min="27" max="27" width="23.8515625" style="63" hidden="1" customWidth="1"/>
    <col min="28" max="49" width="0" style="63" hidden="1" customWidth="1"/>
    <col min="50" max="139" width="9.140625" style="63" customWidth="1"/>
    <col min="140" max="16384" width="9.140625" style="43" customWidth="1"/>
  </cols>
  <sheetData>
    <row r="1" spans="1:26" ht="13.5" thickBo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62"/>
      <c r="U1" s="62"/>
      <c r="V1" s="62"/>
      <c r="W1" s="62"/>
      <c r="X1" s="62"/>
      <c r="Y1" s="62"/>
      <c r="Z1" s="62"/>
    </row>
    <row r="2" spans="1:26" ht="12.75">
      <c r="A2" s="37"/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6"/>
      <c r="S2" s="37"/>
      <c r="T2" s="62"/>
      <c r="U2" s="62"/>
      <c r="V2" s="62"/>
      <c r="W2" s="62"/>
      <c r="X2" s="62"/>
      <c r="Y2" s="62"/>
      <c r="Z2" s="62"/>
    </row>
    <row r="3" spans="1:32" ht="12.75">
      <c r="A3" s="37"/>
      <c r="B3" s="27"/>
      <c r="C3" s="28" t="s">
        <v>49</v>
      </c>
      <c r="D3" s="47"/>
      <c r="E3" s="49"/>
      <c r="F3" s="28"/>
      <c r="G3" s="50" t="s">
        <v>69</v>
      </c>
      <c r="H3" s="51"/>
      <c r="I3" s="56"/>
      <c r="J3" s="52">
        <f>SUM($I$17+$I$39+$I$61+$I$83+$I$105+$I$127+$I$149)</f>
        <v>0</v>
      </c>
      <c r="K3" s="28"/>
      <c r="L3" s="28"/>
      <c r="M3" s="28"/>
      <c r="N3" s="45" t="s">
        <v>71</v>
      </c>
      <c r="O3" s="76"/>
      <c r="P3" s="70"/>
      <c r="Q3" s="34"/>
      <c r="R3" s="29"/>
      <c r="S3" s="37"/>
      <c r="T3" s="62"/>
      <c r="U3" s="62"/>
      <c r="V3" s="62"/>
      <c r="W3" s="62"/>
      <c r="X3" s="62"/>
      <c r="Y3" s="62"/>
      <c r="Z3" s="62"/>
      <c r="AB3" s="64" t="s">
        <v>2</v>
      </c>
      <c r="AC3" s="64" t="s">
        <v>4</v>
      </c>
      <c r="AD3" s="64" t="s">
        <v>7</v>
      </c>
      <c r="AE3" s="64" t="s">
        <v>1</v>
      </c>
      <c r="AF3" s="64" t="s">
        <v>10</v>
      </c>
    </row>
    <row r="4" spans="1:32" ht="12.75">
      <c r="A4" s="37"/>
      <c r="B4" s="27"/>
      <c r="C4" s="28"/>
      <c r="D4" s="28"/>
      <c r="E4" s="28"/>
      <c r="F4" s="28"/>
      <c r="G4" s="57" t="s">
        <v>70</v>
      </c>
      <c r="H4" s="58"/>
      <c r="I4" s="58"/>
      <c r="J4" s="59">
        <f>SUM($I$18+$I$40+$I$62+$I$84+$I$106+$I$128+$I$150)</f>
        <v>0</v>
      </c>
      <c r="K4" s="28"/>
      <c r="L4" s="28"/>
      <c r="M4" s="28"/>
      <c r="N4" s="45" t="s">
        <v>63</v>
      </c>
      <c r="O4" s="71"/>
      <c r="P4" s="72"/>
      <c r="Q4" s="35"/>
      <c r="R4" s="29"/>
      <c r="S4" s="37"/>
      <c r="T4" s="62"/>
      <c r="U4" s="62"/>
      <c r="V4" s="62"/>
      <c r="W4" s="62"/>
      <c r="X4" s="62"/>
      <c r="Y4" s="62"/>
      <c r="Z4" s="62"/>
      <c r="AB4" s="64" t="s">
        <v>3</v>
      </c>
      <c r="AC4" s="64" t="s">
        <v>5</v>
      </c>
      <c r="AD4" s="64" t="s">
        <v>30</v>
      </c>
      <c r="AE4" s="64" t="s">
        <v>0</v>
      </c>
      <c r="AF4" s="64" t="s">
        <v>37</v>
      </c>
    </row>
    <row r="5" spans="1:32" ht="12.75">
      <c r="A5" s="37"/>
      <c r="B5" s="27"/>
      <c r="C5" s="50" t="s">
        <v>67</v>
      </c>
      <c r="D5" s="51"/>
      <c r="E5" s="52">
        <f>SUM($E$18+$E$40+$E$62+$E$84+$E$106+$E$128+$E$150)</f>
        <v>0</v>
      </c>
      <c r="F5" s="28"/>
      <c r="G5" s="57" t="s">
        <v>54</v>
      </c>
      <c r="H5" s="58"/>
      <c r="I5" s="60"/>
      <c r="J5" s="73">
        <f>IF(ISERROR($J$3/$E$5),"",$J$3/$E$5)</f>
      </c>
      <c r="K5" s="28"/>
      <c r="L5" s="28"/>
      <c r="M5" s="28"/>
      <c r="N5" s="28"/>
      <c r="O5" s="28"/>
      <c r="P5" s="28"/>
      <c r="Q5" s="28"/>
      <c r="R5" s="29"/>
      <c r="S5" s="37"/>
      <c r="T5" s="62"/>
      <c r="U5" s="62"/>
      <c r="V5" s="62"/>
      <c r="W5" s="62"/>
      <c r="X5" s="62"/>
      <c r="Y5" s="62"/>
      <c r="Z5" s="62"/>
      <c r="AB5" s="64" t="s">
        <v>0</v>
      </c>
      <c r="AC5" s="64" t="s">
        <v>6</v>
      </c>
      <c r="AD5" s="64" t="s">
        <v>31</v>
      </c>
      <c r="AE5" s="64" t="s">
        <v>27</v>
      </c>
      <c r="AF5" s="64" t="s">
        <v>38</v>
      </c>
    </row>
    <row r="6" spans="1:33" ht="12.75">
      <c r="A6" s="37"/>
      <c r="B6" s="27"/>
      <c r="C6" s="53" t="s">
        <v>68</v>
      </c>
      <c r="D6" s="54"/>
      <c r="E6" s="55">
        <f>IF(ISERROR(AVERAGE($E$18,$E$40,$E$62,$E$84,$E$128,$E$150)),"",AVERAGE($E$18,$E$40,$E$62,$E$84,$E$128,$E$150))</f>
      </c>
      <c r="F6" s="28"/>
      <c r="G6" s="53" t="s">
        <v>56</v>
      </c>
      <c r="H6" s="61"/>
      <c r="I6" s="61"/>
      <c r="J6" s="74">
        <f>IF(ISERROR($J$4/$J$3),"",$J$4/$J$3)</f>
      </c>
      <c r="K6" s="28"/>
      <c r="L6" s="28"/>
      <c r="M6" s="28"/>
      <c r="N6" s="28"/>
      <c r="O6" s="28"/>
      <c r="P6" s="28"/>
      <c r="Q6" s="28"/>
      <c r="R6" s="29"/>
      <c r="S6" s="37"/>
      <c r="T6" s="62"/>
      <c r="U6" s="62"/>
      <c r="V6" s="62"/>
      <c r="W6" s="62"/>
      <c r="X6" s="62"/>
      <c r="Y6" s="62"/>
      <c r="Z6" s="62"/>
      <c r="AB6" s="64" t="s">
        <v>21</v>
      </c>
      <c r="AC6" s="64"/>
      <c r="AD6" s="64" t="s">
        <v>8</v>
      </c>
      <c r="AE6" s="64" t="s">
        <v>28</v>
      </c>
      <c r="AF6" s="64" t="s">
        <v>11</v>
      </c>
      <c r="AG6" s="63">
        <f>IF(ISBLANK($D$18),0,1)+IF(ISBLANK($D$40),0,1)+IF(ISBLANK($D$62),0,1)+IF(ISBLANK($D$84),0,1)+IF(ISBLANK($D$106),0,1)+IF(ISBLANK($D$128),0,1)+IF(ISBLANK($D$150),0,1)</f>
        <v>0</v>
      </c>
    </row>
    <row r="7" spans="1:32" ht="24" customHeight="1">
      <c r="A7" s="37"/>
      <c r="B7" s="27"/>
      <c r="C7" s="28"/>
      <c r="D7" s="28" t="s">
        <v>14</v>
      </c>
      <c r="E7" s="28"/>
      <c r="F7" s="28"/>
      <c r="G7" s="28" t="s">
        <v>15</v>
      </c>
      <c r="H7" s="28"/>
      <c r="I7" s="28"/>
      <c r="J7" s="28" t="s">
        <v>16</v>
      </c>
      <c r="K7" s="28"/>
      <c r="L7" s="28"/>
      <c r="M7" s="30" t="s">
        <v>50</v>
      </c>
      <c r="N7" s="30" t="s">
        <v>51</v>
      </c>
      <c r="O7" s="30" t="s">
        <v>52</v>
      </c>
      <c r="P7" s="30"/>
      <c r="Q7" s="28" t="s">
        <v>17</v>
      </c>
      <c r="R7" s="29"/>
      <c r="S7" s="37"/>
      <c r="T7" s="62"/>
      <c r="U7" s="62"/>
      <c r="V7" s="62"/>
      <c r="W7" s="62"/>
      <c r="X7" s="62"/>
      <c r="Y7" s="62"/>
      <c r="Z7" s="62"/>
      <c r="AB7" s="64" t="s">
        <v>22</v>
      </c>
      <c r="AC7" s="64"/>
      <c r="AD7" s="64" t="s">
        <v>32</v>
      </c>
      <c r="AE7" s="64" t="s">
        <v>25</v>
      </c>
      <c r="AF7" s="64" t="s">
        <v>39</v>
      </c>
    </row>
    <row r="8" spans="1:32" ht="16.5" customHeight="1">
      <c r="A8" s="37"/>
      <c r="B8" s="27"/>
      <c r="C8" s="91" t="s">
        <v>12</v>
      </c>
      <c r="D8" s="28">
        <v>10</v>
      </c>
      <c r="E8" s="28"/>
      <c r="F8" s="28"/>
      <c r="G8" s="28">
        <v>4</v>
      </c>
      <c r="H8" s="28"/>
      <c r="I8" s="28"/>
      <c r="J8" s="28">
        <v>10</v>
      </c>
      <c r="K8" s="28"/>
      <c r="L8" s="28"/>
      <c r="M8" s="47"/>
      <c r="N8" s="66"/>
      <c r="O8" s="67"/>
      <c r="P8" s="28"/>
      <c r="Q8" s="39"/>
      <c r="R8" s="29"/>
      <c r="S8" s="37"/>
      <c r="T8" s="62"/>
      <c r="U8" s="62"/>
      <c r="V8" s="62"/>
      <c r="W8" s="62"/>
      <c r="X8" s="62"/>
      <c r="Y8" s="62"/>
      <c r="Z8" s="62"/>
      <c r="AB8" s="64" t="s">
        <v>23</v>
      </c>
      <c r="AC8" s="64"/>
      <c r="AD8" s="64" t="s">
        <v>33</v>
      </c>
      <c r="AE8" s="64" t="s">
        <v>29</v>
      </c>
      <c r="AF8" s="64" t="s">
        <v>40</v>
      </c>
    </row>
    <row r="9" spans="1:32" ht="16.5" customHeight="1">
      <c r="A9" s="37"/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40"/>
      <c r="R9" s="29"/>
      <c r="S9" s="37"/>
      <c r="T9" s="62"/>
      <c r="U9" s="62"/>
      <c r="V9" s="62"/>
      <c r="W9" s="62"/>
      <c r="X9" s="62"/>
      <c r="Y9" s="62"/>
      <c r="Z9" s="62"/>
      <c r="AA9" s="63" t="e">
        <f>VLOOKUP($D$8,Tables!$Y$2:$Z$10,2,FALSE)&amp;VLOOKUP($D$10,Tables!$Y$11:$Z$16,2,FALSE)</f>
        <v>#N/A</v>
      </c>
      <c r="AB9" s="64" t="s">
        <v>24</v>
      </c>
      <c r="AC9" s="64"/>
      <c r="AD9" s="64" t="s">
        <v>9</v>
      </c>
      <c r="AF9" s="64"/>
    </row>
    <row r="10" spans="1:32" ht="16.5" customHeight="1">
      <c r="A10" s="37"/>
      <c r="B10" s="27"/>
      <c r="C10" s="91" t="s">
        <v>13</v>
      </c>
      <c r="D10" s="28">
        <v>7</v>
      </c>
      <c r="E10" s="28"/>
      <c r="F10" s="28"/>
      <c r="G10" s="28">
        <v>4</v>
      </c>
      <c r="H10" s="28"/>
      <c r="I10" s="28"/>
      <c r="J10" s="28">
        <v>7</v>
      </c>
      <c r="K10" s="28"/>
      <c r="L10" s="28"/>
      <c r="M10" s="47"/>
      <c r="N10" s="66"/>
      <c r="O10" s="67"/>
      <c r="P10" s="28"/>
      <c r="Q10" s="40"/>
      <c r="R10" s="29"/>
      <c r="S10" s="37"/>
      <c r="T10" s="62"/>
      <c r="U10" s="62"/>
      <c r="V10" s="62"/>
      <c r="W10" s="62"/>
      <c r="X10" s="62"/>
      <c r="Y10" s="62"/>
      <c r="Z10" s="62"/>
      <c r="AA10" s="63" t="e">
        <f>VLOOKUP($G$8,Tables!$Y$57:$Z$59,2,FALSE)&amp;VLOOKUP($G$10,Tables!$Y$57:$Z$59,2,FALSE)</f>
        <v>#N/A</v>
      </c>
      <c r="AB10" s="64" t="s">
        <v>25</v>
      </c>
      <c r="AD10" s="64" t="s">
        <v>34</v>
      </c>
      <c r="AF10" s="64"/>
    </row>
    <row r="11" spans="1:32" ht="17.25" customHeight="1">
      <c r="A11" s="37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41"/>
      <c r="R11" s="29"/>
      <c r="S11" s="37"/>
      <c r="T11" s="62"/>
      <c r="U11" s="62"/>
      <c r="V11" s="62"/>
      <c r="W11" s="62"/>
      <c r="X11" s="62"/>
      <c r="Y11" s="62"/>
      <c r="Z11" s="62"/>
      <c r="AA11" s="63" t="e">
        <f>VLOOKUP($J$8,Tables!$Y$67:$Z$75,2,FALSE)&amp;VLOOKUP($J$10,Tables!$Y$76:$Z$81,2,FALSE)</f>
        <v>#N/A</v>
      </c>
      <c r="AB11" s="64" t="s">
        <v>29</v>
      </c>
      <c r="AD11" s="64" t="s">
        <v>35</v>
      </c>
      <c r="AF11" s="64"/>
    </row>
    <row r="12" spans="1:26" ht="6" customHeight="1" thickBot="1">
      <c r="A12" s="37"/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  <c r="S12" s="37"/>
      <c r="T12" s="62"/>
      <c r="U12" s="62"/>
      <c r="V12" s="62"/>
      <c r="W12" s="62"/>
      <c r="X12" s="62"/>
      <c r="Y12" s="62"/>
      <c r="Z12" s="62"/>
    </row>
    <row r="13" spans="1:26" ht="8.2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62"/>
      <c r="U13" s="62"/>
      <c r="V13" s="62"/>
      <c r="W13" s="62"/>
      <c r="X13" s="62"/>
      <c r="Y13" s="62"/>
      <c r="Z13" s="62"/>
    </row>
    <row r="14" spans="1:26" ht="8.25" customHeight="1" thickBo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62"/>
      <c r="U14" s="62"/>
      <c r="V14" s="62"/>
      <c r="W14" s="62"/>
      <c r="X14" s="62"/>
      <c r="Y14" s="62"/>
      <c r="Z14" s="62"/>
    </row>
    <row r="15" spans="1:26" ht="5.25" customHeight="1">
      <c r="A15" s="37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6"/>
      <c r="S15" s="37"/>
      <c r="T15" s="62"/>
      <c r="U15" s="62"/>
      <c r="V15" s="62"/>
      <c r="W15" s="62"/>
      <c r="X15" s="62"/>
      <c r="Y15" s="62"/>
      <c r="Z15" s="62"/>
    </row>
    <row r="16" spans="1:26" ht="16.5" customHeight="1">
      <c r="A16" s="37"/>
      <c r="B16" s="27"/>
      <c r="C16" s="38" t="s">
        <v>48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37"/>
      <c r="T16" s="62"/>
      <c r="U16" s="62"/>
      <c r="V16" s="62"/>
      <c r="W16" s="62"/>
      <c r="X16" s="62"/>
      <c r="Y16" s="62"/>
      <c r="Z16" s="62"/>
    </row>
    <row r="17" spans="1:26" ht="16.5" customHeight="1">
      <c r="A17" s="37"/>
      <c r="B17" s="27"/>
      <c r="C17" s="28" t="s">
        <v>53</v>
      </c>
      <c r="D17" s="78"/>
      <c r="E17" s="46"/>
      <c r="F17" s="44" t="s">
        <v>60</v>
      </c>
      <c r="G17" s="28"/>
      <c r="H17" s="28"/>
      <c r="I17" s="69"/>
      <c r="J17" s="28"/>
      <c r="K17" s="50" t="s">
        <v>54</v>
      </c>
      <c r="L17" s="51"/>
      <c r="M17" s="75">
        <f>IF(ISERROR($I17/$E18),"",$I17/$E18)</f>
      </c>
      <c r="N17" s="45" t="s">
        <v>62</v>
      </c>
      <c r="O17" s="76"/>
      <c r="P17" s="70"/>
      <c r="Q17" s="34"/>
      <c r="R17" s="29"/>
      <c r="S17" s="37"/>
      <c r="T17" s="62"/>
      <c r="U17" s="62"/>
      <c r="V17" s="62"/>
      <c r="W17" s="62"/>
      <c r="X17" s="62"/>
      <c r="Y17" s="62"/>
      <c r="Z17" s="62"/>
    </row>
    <row r="18" spans="1:26" ht="16.5" customHeight="1">
      <c r="A18" s="37"/>
      <c r="B18" s="27"/>
      <c r="C18" s="28" t="s">
        <v>55</v>
      </c>
      <c r="D18" s="36"/>
      <c r="E18" s="42"/>
      <c r="F18" s="28" t="s">
        <v>61</v>
      </c>
      <c r="G18" s="28"/>
      <c r="H18" s="28"/>
      <c r="I18" s="42"/>
      <c r="J18" s="28"/>
      <c r="K18" s="53" t="s">
        <v>56</v>
      </c>
      <c r="L18" s="61"/>
      <c r="M18" s="74">
        <f>IF(ISERROR($I18/$I17),"",$I18/$I17)</f>
      </c>
      <c r="N18" s="45" t="s">
        <v>63</v>
      </c>
      <c r="O18" s="77"/>
      <c r="P18" s="72"/>
      <c r="Q18" s="35"/>
      <c r="R18" s="29"/>
      <c r="S18" s="37"/>
      <c r="T18" s="62"/>
      <c r="U18" s="62"/>
      <c r="V18" s="62"/>
      <c r="W18" s="62"/>
      <c r="X18" s="62"/>
      <c r="Y18" s="62"/>
      <c r="Z18" s="62"/>
    </row>
    <row r="19" spans="1:34" ht="6" customHeight="1">
      <c r="A19" s="37"/>
      <c r="B19" s="27"/>
      <c r="C19" s="28"/>
      <c r="D19" s="3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  <c r="S19" s="37"/>
      <c r="T19" s="62"/>
      <c r="U19" s="62"/>
      <c r="V19" s="62"/>
      <c r="W19" s="62"/>
      <c r="X19" s="62"/>
      <c r="Y19" s="62"/>
      <c r="Z19" s="62"/>
      <c r="AB19" s="64"/>
      <c r="AE19" s="64"/>
      <c r="AH19" s="64"/>
    </row>
    <row r="20" spans="1:49" ht="25.5">
      <c r="A20" s="37"/>
      <c r="B20" s="27"/>
      <c r="C20" s="28" t="s">
        <v>18</v>
      </c>
      <c r="D20" s="28" t="s">
        <v>14</v>
      </c>
      <c r="E20" s="28"/>
      <c r="F20" s="28"/>
      <c r="G20" s="28" t="s">
        <v>15</v>
      </c>
      <c r="H20" s="28"/>
      <c r="I20" s="28"/>
      <c r="J20" s="28" t="s">
        <v>16</v>
      </c>
      <c r="K20" s="28"/>
      <c r="L20" s="28"/>
      <c r="M20" s="30" t="s">
        <v>50</v>
      </c>
      <c r="N20" s="30" t="s">
        <v>51</v>
      </c>
      <c r="O20" s="30" t="s">
        <v>52</v>
      </c>
      <c r="P20" s="30"/>
      <c r="Q20" s="28" t="s">
        <v>17</v>
      </c>
      <c r="R20" s="29"/>
      <c r="S20" s="37"/>
      <c r="T20" s="62"/>
      <c r="U20" s="62"/>
      <c r="V20" s="62"/>
      <c r="W20" s="62"/>
      <c r="X20" s="62"/>
      <c r="Y20" s="62"/>
      <c r="Z20" s="62"/>
      <c r="AC20" s="65" t="s">
        <v>41</v>
      </c>
      <c r="AD20" s="65"/>
      <c r="AE20" s="65"/>
      <c r="AF20" s="65" t="s">
        <v>42</v>
      </c>
      <c r="AG20" s="65"/>
      <c r="AH20" s="65"/>
      <c r="AI20" s="65" t="s">
        <v>43</v>
      </c>
      <c r="AJ20" s="65"/>
      <c r="AK20" s="65"/>
      <c r="AL20" s="65" t="s">
        <v>44</v>
      </c>
      <c r="AM20" s="65"/>
      <c r="AN20" s="65"/>
      <c r="AO20" s="65" t="s">
        <v>45</v>
      </c>
      <c r="AP20" s="65"/>
      <c r="AQ20" s="65"/>
      <c r="AR20" s="65" t="s">
        <v>46</v>
      </c>
      <c r="AS20" s="65"/>
      <c r="AT20" s="65"/>
      <c r="AU20" s="65" t="s">
        <v>47</v>
      </c>
      <c r="AV20" s="65"/>
      <c r="AW20" s="65"/>
    </row>
    <row r="21" spans="1:49" ht="16.5" customHeight="1">
      <c r="A21" s="37"/>
      <c r="B21" s="27"/>
      <c r="C21" s="36">
        <v>3</v>
      </c>
      <c r="D21" s="28">
        <v>1</v>
      </c>
      <c r="E21" s="28"/>
      <c r="F21" s="28"/>
      <c r="G21" s="28">
        <v>1</v>
      </c>
      <c r="H21" s="28"/>
      <c r="I21" s="28"/>
      <c r="J21" s="28">
        <v>1</v>
      </c>
      <c r="K21" s="28"/>
      <c r="L21" s="28"/>
      <c r="M21" s="47"/>
      <c r="N21" s="66"/>
      <c r="O21" s="67"/>
      <c r="P21" s="28"/>
      <c r="Q21" s="39"/>
      <c r="R21" s="29"/>
      <c r="S21" s="37"/>
      <c r="T21" s="62"/>
      <c r="U21" s="62"/>
      <c r="V21" s="62"/>
      <c r="W21" s="62"/>
      <c r="X21" s="62"/>
      <c r="Y21" s="62"/>
      <c r="Z21" s="62"/>
      <c r="AA21" s="63" t="s">
        <v>19</v>
      </c>
      <c r="AC21" s="63">
        <f>IF(ISBLANK(VLOOKUP($AA$9,Tables!$J$2:$P$55,2,FALSE)),"",IF($C21=1,VLOOKUP($AA$9,Tables!$J$2:$P$55,2,FALSE),IF($C21=2,VLOOKUP($AA$9,Tables!$R$2:$X$55,2,FALSE),"")))</f>
      </c>
      <c r="AD21" s="63">
        <f>IF(ISBLANK(VLOOKUP($AA$10,Tables!$J$57:$P$65,2,FALSE)),"",IF($C21=1,VLOOKUP($AA$10,Tables!$J$57:$P$65,2,FALSE),IF($C21=2,VLOOKUP($AA$10,Tables!$J$57:$P$65,2,FALSE),"")))</f>
      </c>
      <c r="AE21" s="63">
        <f>IF(ISBLANK(VLOOKUP($AA$11,Tables!$J$67:$T$120,2,FALSE)),"",IF($C21=1,VLOOKUP($AA$11,Tables!$J$67:$T$120,2,FALSE),IF($C21=2,VLOOKUP($AA$11,Tables!$R$67:$X$120,2,FALSE),"")))</f>
      </c>
      <c r="AF21" s="63">
        <f>IF(ISBLANK(VLOOKUP($AA$9,Tables!$J$2:$P$55,2,FALSE)),"",IF($C23=1,VLOOKUP($AA$9,Tables!$J$2:$P$55,2,FALSE),IF($C23=2,VLOOKUP($AA$9,Tables!$R$2:$X$55,2,FALSE),"")))</f>
      </c>
      <c r="AG21" s="63">
        <f>IF(ISBLANK(VLOOKUP($AA$10,Tables!$J$57:$P$65,2,FALSE)),"",IF($C23=1,VLOOKUP($AA$10,Tables!$J$57:$P$65,2,FALSE),IF($C23=2,VLOOKUP($AA$10,Tables!$J$57:$P$65,2,FALSE),"")))</f>
      </c>
      <c r="AH21" s="63">
        <f>IF(ISBLANK(VLOOKUP($AA$11,Tables!$J$67:$T$120,2,FALSE)),"",IF($C23=1,VLOOKUP($AA$11,Tables!$J$67:$T$120,2,FALSE),IF($C23=2,VLOOKUP($AA$11,Tables!$R$67:$X$120,2,FALSE),"")))</f>
      </c>
      <c r="AI21" s="63">
        <f>IF(ISBLANK(VLOOKUP($AA$9,Tables!$J$2:$P$55,2,FALSE)),"",IF($C25=1,VLOOKUP($AA$9,Tables!$J$2:$P$55,2,FALSE),IF($C25=2,VLOOKUP($AA$9,Tables!$R$2:$X$55,2,FALSE),"")))</f>
      </c>
      <c r="AJ21" s="63">
        <f>IF(ISBLANK(VLOOKUP($AA$10,Tables!$J$57:$P$65,2,FALSE)),"",IF($C25=1,VLOOKUP($AA$10,Tables!$J$57:$P$65,2,FALSE),IF($C25=2,VLOOKUP($AA$10,Tables!$J$57:$P$65,2,FALSE),"")))</f>
      </c>
      <c r="AK21" s="63">
        <f>IF(ISBLANK(VLOOKUP($AA$11,Tables!$J$67:$T$120,2,FALSE)),"",IF($C25=1,VLOOKUP($AA$11,Tables!$J$67:$T$120,2,FALSE),IF($C25=2,VLOOKUP($AA$11,Tables!$R$67:$X$120,2,FALSE),"")))</f>
      </c>
      <c r="AL21" s="63">
        <f>IF(ISBLANK(VLOOKUP($AA$9,Tables!$J$2:$P$55,2,FALSE)),"",IF($C27=1,VLOOKUP($AA$9,Tables!$J$2:$P$55,2,FALSE),IF($C27=2,VLOOKUP($AA$9,Tables!$R$2:$X$55,2,FALSE),"")))</f>
      </c>
      <c r="AM21" s="63">
        <f>IF(ISBLANK(VLOOKUP($AA$10,Tables!$J$57:$P$65,2,FALSE)),"",IF($C27=1,VLOOKUP($AA$10,Tables!$J$57:$P$65,2,FALSE),IF($C27=2,VLOOKUP($AA$10,Tables!$J$57:$P$65,2,FALSE),"")))</f>
      </c>
      <c r="AN21" s="63">
        <f>IF(ISBLANK(VLOOKUP($AA$11,Tables!$J$67:$T$120,2,FALSE)),"",IF($C27=1,VLOOKUP($AA$11,Tables!$J$67:$T$120,2,FALSE),IF($C27=2,VLOOKUP($AA$11,Tables!$R$67:$X$120,2,FALSE),"")))</f>
      </c>
      <c r="AO21" s="63">
        <f>IF(ISBLANK(VLOOKUP($AA$9,Tables!$J$2:$P$55,2,FALSE)),"",IF($C29=1,VLOOKUP($AA$9,Tables!$J$2:$P$55,2,FALSE),IF($C29=2,VLOOKUP($AA$9,Tables!$R$2:$X$55,2,FALSE),"")))</f>
      </c>
      <c r="AP21" s="63">
        <f>IF(ISBLANK(VLOOKUP($AA$10,Tables!$J$57:$P$65,2,FALSE)),"",IF($C29=1,VLOOKUP($AA$10,Tables!$J$57:$P$65,2,FALSE),IF($C29=2,VLOOKUP($AA$10,Tables!$J$57:$P$65,2,FALSE),"")))</f>
      </c>
      <c r="AQ21" s="63">
        <f>IF(ISBLANK(VLOOKUP($AA$11,Tables!$J$67:$T$120,2,FALSE)),"",IF($C29=1,VLOOKUP($AA$11,Tables!$J$67:$T$120,2,FALSE),IF($C29=2,VLOOKUP($AA$11,Tables!$R$67:$X$120,2,FALSE),"")))</f>
      </c>
      <c r="AR21" s="63">
        <f>IF(ISBLANK(VLOOKUP($AA$9,Tables!$J$2:$P$55,2,FALSE)),"",IF($C31=1,VLOOKUP($AA$9,Tables!$J$2:$P$55,2,FALSE),IF($C31=2,VLOOKUP($AA$9,Tables!$R$2:$X$55,2,FALSE),"")))</f>
      </c>
      <c r="AS21" s="63">
        <f>IF(ISBLANK(VLOOKUP($AA$10,Tables!$J$57:$P$65,2,FALSE)),"",IF($C31=1,VLOOKUP($AA$10,Tables!$J$57:$P$65,2,FALSE),IF($C31=2,VLOOKUP($AA$10,Tables!$J$57:$P$65,2,FALSE),"")))</f>
      </c>
      <c r="AT21" s="63">
        <f>IF(ISBLANK(VLOOKUP($AA$11,Tables!$J$67:$T$120,2,FALSE)),"",IF($C31=1,VLOOKUP($AA$11,Tables!$J$67:$T$120,2,FALSE),IF($C31=2,VLOOKUP($AA$11,Tables!$R$67:$X$120,2,FALSE),"")))</f>
      </c>
      <c r="AU21" s="63">
        <f>IF(ISBLANK(VLOOKUP($AA$9,Tables!$J$2:$P$55,2,FALSE)),"",IF($C33=1,VLOOKUP($AA$9,Tables!$J$2:$P$55,2,FALSE),IF($C33=2,VLOOKUP($AA$9,Tables!$R$2:$X$55,2,FALSE),"")))</f>
      </c>
      <c r="AV21" s="63">
        <f>IF(ISBLANK(VLOOKUP($AA$10,Tables!$J$57:$P$65,2,FALSE)),"",IF($C33=1,VLOOKUP($AA$10,Tables!$J$57:$P$65,2,FALSE),IF($C33=2,VLOOKUP($AA$10,Tables!$J$57:$P$65,2,FALSE),"")))</f>
      </c>
      <c r="AW21" s="63">
        <f>IF(ISBLANK(VLOOKUP($AA$11,Tables!$J$67:$T$120,2,FALSE)),"",IF($C33=1,VLOOKUP($AA$11,Tables!$J$67:$T$120,2,FALSE),IF($C33=2,VLOOKUP($AA$11,Tables!$R$67:$X$120,2,FALSE),"")))</f>
      </c>
    </row>
    <row r="22" spans="1:49" ht="16.5" customHeight="1">
      <c r="A22" s="37"/>
      <c r="B22" s="27"/>
      <c r="C22" s="36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40"/>
      <c r="R22" s="29"/>
      <c r="S22" s="37"/>
      <c r="T22" s="62"/>
      <c r="U22" s="62"/>
      <c r="V22" s="62"/>
      <c r="W22" s="62"/>
      <c r="X22" s="62"/>
      <c r="Y22" s="62"/>
      <c r="Z22" s="62"/>
      <c r="AA22" s="63" t="s">
        <v>20</v>
      </c>
      <c r="AC22" s="63">
        <f>IF(ISBLANK(VLOOKUP($AA$9,Tables!$J$2:$P$55,3,FALSE)),"",IF($C21=1,VLOOKUP($AA$9,Tables!$J$2:$P$55,3,FALSE),IF($C21=2,VLOOKUP($AA$9,Tables!$R$2:$X$55,3,FALSE),"")))</f>
      </c>
      <c r="AD22" s="63">
        <f>IF(ISBLANK(VLOOKUP($AA$10,Tables!$J$57:$P$65,3,FALSE)),"",IF($C21=1,VLOOKUP($AA$10,Tables!$J$57:$P$65,3,FALSE),IF($C21=2,VLOOKUP($AA$10,Tables!$J$57:$P$65,3,FALSE),"")))</f>
      </c>
      <c r="AE22" s="63">
        <f>IF(ISBLANK(VLOOKUP($AA$11,Tables!$J$67:$T$120,3,FALSE)),"",IF($C21=1,VLOOKUP($AA$11,Tables!$J$67:$T$120,3,FALSE),IF($C21=2,VLOOKUP($AA$11,Tables!$R$67:$X$120,3,FALSE),"")))</f>
      </c>
      <c r="AF22" s="63">
        <f>IF(ISBLANK(VLOOKUP($AA$9,Tables!$J$2:$P$55,3,FALSE)),"",IF($C23=1,VLOOKUP($AA$9,Tables!$J$2:$P$55,3,FALSE),IF($C23=2,VLOOKUP($AA$9,Tables!$R$2:$X$55,3,FALSE),"")))</f>
      </c>
      <c r="AG22" s="63">
        <f>IF(ISBLANK(VLOOKUP($AA$10,Tables!$J$57:$P$65,3,FALSE)),"",IF($C23=1,VLOOKUP($AA$10,Tables!$J$57:$P$65,3,FALSE),IF($C23=2,VLOOKUP($AA$10,Tables!$J$57:$P$65,3,FALSE),"")))</f>
      </c>
      <c r="AH22" s="63">
        <f>IF(ISBLANK(VLOOKUP($AA$11,Tables!$J$67:$T$120,3,FALSE)),"",IF($C23=1,VLOOKUP($AA$11,Tables!$J$67:$T$120,3,FALSE),IF($C23=2,VLOOKUP($AA$11,Tables!$R$67:$X$120,3,FALSE),"")))</f>
      </c>
      <c r="AI22" s="63">
        <f>IF(ISBLANK(VLOOKUP($AA$9,Tables!$J$2:$P$55,3,FALSE)),"",IF($C25=1,VLOOKUP($AA$9,Tables!$J$2:$P$55,3,FALSE),IF($C25=2,VLOOKUP($AA$9,Tables!$R$2:$X$55,3,FALSE),"")))</f>
      </c>
      <c r="AJ22" s="63">
        <f>IF(ISBLANK(VLOOKUP($AA$10,Tables!$J$57:$P$65,3,FALSE)),"",IF($C25=1,VLOOKUP($AA$10,Tables!$J$57:$P$65,3,FALSE),IF($C25=2,VLOOKUP($AA$10,Tables!$J$57:$P$65,3,FALSE),"")))</f>
      </c>
      <c r="AK22" s="63">
        <f>IF(ISBLANK(VLOOKUP($AA$11,Tables!$J$67:$T$120,3,FALSE)),"",IF($C25=1,VLOOKUP($AA$11,Tables!$J$67:$T$120,3,FALSE),IF($C25=2,VLOOKUP($AA$11,Tables!$R$67:$X$120,3,FALSE),"")))</f>
      </c>
      <c r="AL22" s="63">
        <f>IF(ISBLANK(VLOOKUP($AA$9,Tables!$J$2:$P$55,3,FALSE)),"",IF($C27=1,VLOOKUP($AA$9,Tables!$J$2:$P$55,3,FALSE),IF($C27=2,VLOOKUP($AA$9,Tables!$R$2:$X$55,3,FALSE),"")))</f>
      </c>
      <c r="AM22" s="63">
        <f>IF(ISBLANK(VLOOKUP($AA$10,Tables!$J$57:$P$65,3,FALSE)),"",IF($C27=1,VLOOKUP($AA$10,Tables!$J$57:$P$65,3,FALSE),IF($C27=2,VLOOKUP($AA$10,Tables!$J$57:$P$65,3,FALSE),"")))</f>
      </c>
      <c r="AN22" s="63">
        <f>IF(ISBLANK(VLOOKUP($AA$11,Tables!$J$67:$T$120,3,FALSE)),"",IF($C27=1,VLOOKUP($AA$11,Tables!$J$67:$T$120,3,FALSE),IF($C27=2,VLOOKUP($AA$11,Tables!$R$67:$X$120,3,FALSE),"")))</f>
      </c>
      <c r="AO22" s="63">
        <f>IF(ISBLANK(VLOOKUP($AA$9,Tables!$J$2:$P$55,3,FALSE)),"",IF($C29=1,VLOOKUP($AA$9,Tables!$J$2:$P$55,3,FALSE),IF($C29=2,VLOOKUP($AA$9,Tables!$R$2:$X$55,3,FALSE),"")))</f>
      </c>
      <c r="AP22" s="63">
        <f>IF(ISBLANK(VLOOKUP($AA$10,Tables!$J$57:$P$65,3,FALSE)),"",IF($C29=1,VLOOKUP($AA$10,Tables!$J$57:$P$65,3,FALSE),IF($C29=2,VLOOKUP($AA$10,Tables!$J$57:$P$65,3,FALSE),"")))</f>
      </c>
      <c r="AQ22" s="63">
        <f>IF(ISBLANK(VLOOKUP($AA$11,Tables!$J$67:$T$120,3,FALSE)),"",IF($C29=1,VLOOKUP($AA$11,Tables!$J$67:$T$120,3,FALSE),IF($C29=2,VLOOKUP($AA$11,Tables!$R$67:$X$120,3,FALSE),"")))</f>
      </c>
      <c r="AR22" s="63">
        <f>IF(ISBLANK(VLOOKUP($AA$9,Tables!$J$2:$P$55,3,FALSE)),"",IF($C31=1,VLOOKUP($AA$9,Tables!$J$2:$P$55,3,FALSE),IF($C31=2,VLOOKUP($AA$9,Tables!$R$2:$X$55,3,FALSE),"")))</f>
      </c>
      <c r="AS22" s="63">
        <f>IF(ISBLANK(VLOOKUP($AA$10,Tables!$J$57:$P$65,3,FALSE)),"",IF($C31=1,VLOOKUP($AA$10,Tables!$J$57:$P$65,3,FALSE),IF($C31=2,VLOOKUP($AA$10,Tables!$J$57:$P$65,3,FALSE),"")))</f>
      </c>
      <c r="AT22" s="63">
        <f>IF(ISBLANK(VLOOKUP($AA$11,Tables!$J$67:$T$120,3,FALSE)),"",IF($C31=1,VLOOKUP($AA$11,Tables!$J$67:$T$120,3,FALSE),IF($C31=2,VLOOKUP($AA$11,Tables!$R$67:$X$120,3,FALSE),"")))</f>
      </c>
      <c r="AU22" s="63">
        <f>IF(ISBLANK(VLOOKUP($AA$9,Tables!$J$2:$P$55,3,FALSE)),"",IF($C33=1,VLOOKUP($AA$9,Tables!$J$2:$P$55,3,FALSE),IF($C33=2,VLOOKUP($AA$9,Tables!$R$2:$X$55,3,FALSE),"")))</f>
      </c>
      <c r="AV22" s="63">
        <f>IF(ISBLANK(VLOOKUP($AA$10,Tables!$J$57:$P$65,3,FALSE)),"",IF($C33=1,VLOOKUP($AA$10,Tables!$J$57:$P$65,3,FALSE),IF($C33=2,VLOOKUP($AA$10,Tables!$J$57:$P$65,3,FALSE),"")))</f>
      </c>
      <c r="AW22" s="63">
        <f>IF(ISBLANK(VLOOKUP($AA$11,Tables!$J$67:$T$120,3,FALSE)),"",IF($C33=1,VLOOKUP($AA$11,Tables!$J$67:$T$120,3,FALSE),IF($C33=2,VLOOKUP($AA$11,Tables!$R$67:$X$120,3,FALSE),"")))</f>
      </c>
    </row>
    <row r="23" spans="1:49" ht="17.25" customHeight="1">
      <c r="A23" s="37"/>
      <c r="B23" s="27"/>
      <c r="C23" s="36">
        <v>3</v>
      </c>
      <c r="D23" s="28">
        <v>1</v>
      </c>
      <c r="E23" s="28"/>
      <c r="F23" s="28"/>
      <c r="G23" s="28">
        <v>1</v>
      </c>
      <c r="H23" s="28"/>
      <c r="I23" s="28"/>
      <c r="J23" s="28">
        <v>1</v>
      </c>
      <c r="K23" s="28"/>
      <c r="L23" s="28"/>
      <c r="M23" s="47"/>
      <c r="N23" s="66"/>
      <c r="O23" s="67"/>
      <c r="P23" s="28"/>
      <c r="Q23" s="40"/>
      <c r="R23" s="29"/>
      <c r="S23" s="37"/>
      <c r="T23" s="62"/>
      <c r="U23" s="62"/>
      <c r="V23" s="62"/>
      <c r="W23" s="62"/>
      <c r="X23" s="62"/>
      <c r="Y23" s="62"/>
      <c r="Z23" s="62"/>
      <c r="AC23" s="63">
        <f>IF(ISBLANK(VLOOKUP($AA$9,Tables!$J$2:$P$55,4,FALSE)),"",IF($C21=1,VLOOKUP($AA$9,Tables!$J$2:$P$55,4,FALSE),IF($C21=2,VLOOKUP($AA$9,Tables!$R$2:$X$55,4,FALSE),"")))</f>
      </c>
      <c r="AD23" s="63">
        <f>IF(ISBLANK(VLOOKUP($AA$10,Tables!$J$57:$P$65,4,FALSE)),"",IF($C21=1,VLOOKUP($AA$10,Tables!$J$57:$P$65,4,FALSE),IF($C21=2,VLOOKUP($AA$10,Tables!$J$57:$P$65,4,FALSE),"")))</f>
      </c>
      <c r="AE23" s="63">
        <f>IF(ISBLANK(VLOOKUP($AA$11,Tables!$J$67:$T$120,4,FALSE)),"",IF($C21=1,VLOOKUP($AA$11,Tables!$J$67:$T$120,4,FALSE),IF($C21=2,VLOOKUP($AA$11,Tables!$R$67:$X$120,4,FALSE),"")))</f>
      </c>
      <c r="AF23" s="63">
        <f>IF(ISBLANK(VLOOKUP($AA$9,Tables!$J$2:$P$55,4,FALSE)),"",IF($C23=1,VLOOKUP($AA$9,Tables!$J$2:$P$55,4,FALSE),IF($C23=2,VLOOKUP($AA$9,Tables!$R$2:$X$55,4,FALSE),"")))</f>
      </c>
      <c r="AG23" s="63">
        <f>IF(ISBLANK(VLOOKUP($AA$10,Tables!$J$57:$P$65,4,FALSE)),"",IF($C23=1,VLOOKUP($AA$10,Tables!$J$57:$P$65,4,FALSE),IF($C23=2,VLOOKUP($AA$10,Tables!$J$57:$P$65,4,FALSE),"")))</f>
      </c>
      <c r="AH23" s="63">
        <f>IF(ISBLANK(VLOOKUP($AA$11,Tables!$J$67:$T$120,4,FALSE)),"",IF($C23=1,VLOOKUP($AA$11,Tables!$J$67:$T$120,4,FALSE),IF($C23=2,VLOOKUP($AA$11,Tables!$R$67:$X$120,4,FALSE),"")))</f>
      </c>
      <c r="AI23" s="63">
        <f>IF(ISBLANK(VLOOKUP($AA$9,Tables!$J$2:$P$55,4,FALSE)),"",IF($C25=1,VLOOKUP($AA$9,Tables!$J$2:$P$55,4,FALSE),IF($C25=2,VLOOKUP($AA$9,Tables!$R$2:$X$55,4,FALSE),"")))</f>
      </c>
      <c r="AJ23" s="63">
        <f>IF(ISBLANK(VLOOKUP($AA$10,Tables!$J$57:$P$65,4,FALSE)),"",IF($C25=1,VLOOKUP($AA$10,Tables!$J$57:$P$65,4,FALSE),IF($C25=2,VLOOKUP($AA$10,Tables!$J$57:$P$65,4,FALSE),"")))</f>
      </c>
      <c r="AK23" s="63">
        <f>IF(ISBLANK(VLOOKUP($AA$11,Tables!$J$67:$T$120,4,FALSE)),"",IF($C25=1,VLOOKUP($AA$11,Tables!$J$67:$T$120,4,FALSE),IF($C25=2,VLOOKUP($AA$11,Tables!$R$67:$X$120,4,FALSE),"")))</f>
      </c>
      <c r="AL23" s="63">
        <f>IF(ISBLANK(VLOOKUP($AA$9,Tables!$J$2:$P$55,4,FALSE)),"",IF($C27=1,VLOOKUP($AA$9,Tables!$J$2:$P$55,4,FALSE),IF($C27=2,VLOOKUP($AA$9,Tables!$R$2:$X$55,4,FALSE),"")))</f>
      </c>
      <c r="AM23" s="63">
        <f>IF(ISBLANK(VLOOKUP($AA$10,Tables!$J$57:$P$65,4,FALSE)),"",IF($C27=1,VLOOKUP($AA$10,Tables!$J$57:$P$65,4,FALSE),IF($C27=2,VLOOKUP($AA$10,Tables!$J$57:$P$65,4,FALSE),"")))</f>
      </c>
      <c r="AN23" s="63">
        <f>IF(ISBLANK(VLOOKUP($AA$11,Tables!$J$67:$T$120,4,FALSE)),"",IF($C27=1,VLOOKUP($AA$11,Tables!$J$67:$T$120,4,FALSE),IF($C27=2,VLOOKUP($AA$11,Tables!$R$67:$X$120,4,FALSE),"")))</f>
      </c>
      <c r="AO23" s="63">
        <f>IF(ISBLANK(VLOOKUP($AA$9,Tables!$J$2:$P$55,4,FALSE)),"",IF($C29=1,VLOOKUP($AA$9,Tables!$J$2:$P$55,4,FALSE),IF($C29=2,VLOOKUP($AA$9,Tables!$R$2:$X$55,4,FALSE),"")))</f>
      </c>
      <c r="AP23" s="63">
        <f>IF(ISBLANK(VLOOKUP($AA$10,Tables!$J$57:$P$65,4,FALSE)),"",IF($C29=1,VLOOKUP($AA$10,Tables!$J$57:$P$65,4,FALSE),IF($C29=2,VLOOKUP($AA$10,Tables!$J$57:$P$65,4,FALSE),"")))</f>
      </c>
      <c r="AQ23" s="63">
        <f>IF(ISBLANK(VLOOKUP($AA$11,Tables!$J$67:$T$120,4,FALSE)),"",IF($C29=1,VLOOKUP($AA$11,Tables!$J$67:$T$120,4,FALSE),IF($C29=2,VLOOKUP($AA$11,Tables!$R$67:$X$120,4,FALSE),"")))</f>
      </c>
      <c r="AR23" s="63">
        <f>IF(ISBLANK(VLOOKUP($AA$9,Tables!$J$2:$P$55,4,FALSE)),"",IF($C31=1,VLOOKUP($AA$9,Tables!$J$2:$P$55,4,FALSE),IF($C31=2,VLOOKUP($AA$9,Tables!$R$2:$X$55,4,FALSE),"")))</f>
      </c>
      <c r="AS23" s="63">
        <f>IF(ISBLANK(VLOOKUP($AA$10,Tables!$J$57:$P$65,4,FALSE)),"",IF($C31=1,VLOOKUP($AA$10,Tables!$J$57:$P$65,4,FALSE),IF($C31=2,VLOOKUP($AA$10,Tables!$J$57:$P$65,4,FALSE),"")))</f>
      </c>
      <c r="AT23" s="63">
        <f>IF(ISBLANK(VLOOKUP($AA$11,Tables!$J$67:$T$120,4,FALSE)),"",IF($C31=1,VLOOKUP($AA$11,Tables!$J$67:$T$120,4,FALSE),IF($C31=2,VLOOKUP($AA$11,Tables!$R$67:$X$120,4,FALSE),"")))</f>
      </c>
      <c r="AU23" s="63">
        <f>IF(ISBLANK(VLOOKUP($AA$9,Tables!$J$2:$P$55,4,FALSE)),"",IF($C33=1,VLOOKUP($AA$9,Tables!$J$2:$P$55,4,FALSE),IF($C33=2,VLOOKUP($AA$9,Tables!$R$2:$X$55,4,FALSE),"")))</f>
      </c>
      <c r="AV23" s="63">
        <f>IF(ISBLANK(VLOOKUP($AA$10,Tables!$J$57:$P$65,4,FALSE)),"",IF($C33=1,VLOOKUP($AA$10,Tables!$J$57:$P$65,4,FALSE),IF($C33=2,VLOOKUP($AA$10,Tables!$J$57:$P$65,4,FALSE),"")))</f>
      </c>
      <c r="AW23" s="63">
        <f>IF(ISBLANK(VLOOKUP($AA$11,Tables!$J$67:$T$120,4,FALSE)),"",IF($C33=1,VLOOKUP($AA$11,Tables!$J$67:$T$120,4,FALSE),IF($C33=2,VLOOKUP($AA$11,Tables!$R$67:$X$120,4,FALSE),"")))</f>
      </c>
    </row>
    <row r="24" spans="1:49" ht="17.25" customHeight="1">
      <c r="A24" s="37"/>
      <c r="B24" s="27"/>
      <c r="C24" s="36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40"/>
      <c r="R24" s="29"/>
      <c r="S24" s="37"/>
      <c r="T24" s="62"/>
      <c r="U24" s="62"/>
      <c r="V24" s="62"/>
      <c r="W24" s="62"/>
      <c r="X24" s="62"/>
      <c r="Y24" s="62"/>
      <c r="Z24" s="62"/>
      <c r="AC24" s="63">
        <f>IF(ISBLANK(VLOOKUP($AA$9,Tables!$J$2:$P$55,5,FALSE)),"",IF($C21=1,VLOOKUP($AA$9,Tables!$J$2:$P$55,5,FALSE),IF($C21=2,VLOOKUP($AA$9,Tables!$R$2:$X$55,5,FALSE),"")))</f>
      </c>
      <c r="AE24" s="63">
        <f>IF(ISBLANK(VLOOKUP($AA$11,Tables!$J$67:$T$120,5,FALSE)),"",IF($C21=1,VLOOKUP($AA$11,Tables!$J$67:$T$120,5,FALSE),IF($C21=2,VLOOKUP($AA$11,Tables!$R$67:$X$120,5,FALSE),"")))</f>
      </c>
      <c r="AF24" s="63">
        <f>IF(ISBLANK(VLOOKUP($AA$9,Tables!$J$2:$P$55,5,FALSE)),"",IF($C23=1,VLOOKUP($AA$9,Tables!$J$2:$P$55,5,FALSE),IF($C23=2,VLOOKUP($AA$9,Tables!$R$2:$X$55,5,FALSE),"")))</f>
      </c>
      <c r="AH24" s="63">
        <f>IF(ISBLANK(VLOOKUP($AA$11,Tables!$J$67:$T$120,5,FALSE)),"",IF($C23=1,VLOOKUP($AA$11,Tables!$J$67:$T$120,5,FALSE),IF($C23=2,VLOOKUP($AA$11,Tables!$R$67:$X$120,5,FALSE),"")))</f>
      </c>
      <c r="AI24" s="63">
        <f>IF(ISBLANK(VLOOKUP($AA$9,Tables!$J$2:$P$55,5,FALSE)),"",IF($C25=1,VLOOKUP($AA$9,Tables!$J$2:$P$55,5,FALSE),IF($C25=2,VLOOKUP($AA$9,Tables!$R$2:$X$55,5,FALSE),"")))</f>
      </c>
      <c r="AK24" s="63">
        <f>IF(ISBLANK(VLOOKUP($AA$11,Tables!$J$67:$T$120,5,FALSE)),"",IF($C25=1,VLOOKUP($AA$11,Tables!$J$67:$T$120,5,FALSE),IF($C25=2,VLOOKUP($AA$11,Tables!$R$67:$X$120,5,FALSE),"")))</f>
      </c>
      <c r="AL24" s="63">
        <f>IF(ISBLANK(VLOOKUP($AA$9,Tables!$J$2:$P$55,5,FALSE)),"",IF($C27=1,VLOOKUP($AA$9,Tables!$J$2:$P$55,5,FALSE),IF($C27=2,VLOOKUP($AA$9,Tables!$R$2:$X$55,5,FALSE),"")))</f>
      </c>
      <c r="AN24" s="63">
        <f>IF(ISBLANK(VLOOKUP($AA$11,Tables!$J$67:$T$120,5,FALSE)),"",IF($C27=1,VLOOKUP($AA$11,Tables!$J$67:$T$120,5,FALSE),IF($C27=2,VLOOKUP($AA$11,Tables!$R$67:$X$120,5,FALSE),"")))</f>
      </c>
      <c r="AO24" s="63">
        <f>IF(ISBLANK(VLOOKUP($AA$9,Tables!$J$2:$P$55,5,FALSE)),"",IF($C29=1,VLOOKUP($AA$9,Tables!$J$2:$P$55,5,FALSE),IF($C29=2,VLOOKUP($AA$9,Tables!$R$2:$X$55,5,FALSE),"")))</f>
      </c>
      <c r="AQ24" s="63">
        <f>IF(ISBLANK(VLOOKUP($AA$11,Tables!$J$67:$T$120,5,FALSE)),"",IF($C29=1,VLOOKUP($AA$11,Tables!$J$67:$T$120,5,FALSE),IF($C29=2,VLOOKUP($AA$11,Tables!$R$67:$X$120,5,FALSE),"")))</f>
      </c>
      <c r="AR24" s="63">
        <f>IF(ISBLANK(VLOOKUP($AA$9,Tables!$J$2:$P$55,5,FALSE)),"",IF($C31=1,VLOOKUP($AA$9,Tables!$J$2:$P$55,5,FALSE),IF($C31=2,VLOOKUP($AA$9,Tables!$R$2:$X$55,5,FALSE),"")))</f>
      </c>
      <c r="AT24" s="63">
        <f>IF(ISBLANK(VLOOKUP($AA$11,Tables!$J$67:$T$120,5,FALSE)),"",IF($C31=1,VLOOKUP($AA$11,Tables!$J$67:$T$120,5,FALSE),IF($C31=2,VLOOKUP($AA$11,Tables!$R$67:$X$120,5,FALSE),"")))</f>
      </c>
      <c r="AU24" s="63">
        <f>IF(ISBLANK(VLOOKUP($AA$9,Tables!$J$2:$P$55,5,FALSE)),"",IF($C33=1,VLOOKUP($AA$9,Tables!$J$2:$P$55,5,FALSE),IF($C33=2,VLOOKUP($AA$9,Tables!$R$2:$X$55,5,FALSE),"")))</f>
      </c>
      <c r="AW24" s="63">
        <f>IF(ISBLANK(VLOOKUP($AA$11,Tables!$J$67:$T$120,5,FALSE)),"",IF($C33=1,VLOOKUP($AA$11,Tables!$J$67:$T$120,5,FALSE),IF($C33=2,VLOOKUP($AA$11,Tables!$R$67:$X$120,5,FALSE),"")))</f>
      </c>
    </row>
    <row r="25" spans="1:49" ht="17.25" customHeight="1">
      <c r="A25" s="37"/>
      <c r="B25" s="27"/>
      <c r="C25" s="36">
        <v>3</v>
      </c>
      <c r="D25" s="28">
        <v>1</v>
      </c>
      <c r="E25" s="28"/>
      <c r="F25" s="28"/>
      <c r="G25" s="28">
        <v>1</v>
      </c>
      <c r="H25" s="28"/>
      <c r="I25" s="28"/>
      <c r="J25" s="28">
        <v>1</v>
      </c>
      <c r="K25" s="28"/>
      <c r="L25" s="28"/>
      <c r="M25" s="47"/>
      <c r="N25" s="48"/>
      <c r="O25" s="49"/>
      <c r="P25" s="28"/>
      <c r="Q25" s="40"/>
      <c r="R25" s="29"/>
      <c r="S25" s="37"/>
      <c r="T25" s="62"/>
      <c r="U25" s="62"/>
      <c r="V25" s="62"/>
      <c r="W25" s="62"/>
      <c r="X25" s="62"/>
      <c r="Y25" s="62"/>
      <c r="Z25" s="62"/>
      <c r="AB25" s="63" t="e">
        <f>IF(ISBLANK(VLOOKUP($AA$10,Tables!$J$57:$P$65,6,FALSE)),"",VLOOKUP($AA$10,Tables!$J$57:$P$65,6,FALSE))</f>
        <v>#N/A</v>
      </c>
      <c r="AC25" s="63">
        <f>IF(ISBLANK(VLOOKUP($AA$9,Tables!$J$2:$P$55,6,FALSE)),"",IF($C21=1,VLOOKUP($AA$9,Tables!$J$2:$P$55,6,FALSE),IF($C21=2,VLOOKUP($AA$9,Tables!$R$2:$X$55,6,FALSE),"")))</f>
      </c>
      <c r="AE25" s="63">
        <f>IF(ISBLANK(VLOOKUP($AA$11,Tables!$J$67:$T$120,6,FALSE)),"",IF($C21=1,VLOOKUP($AA$11,Tables!$J$67:$T$120,6,FALSE),IF($C21=2,VLOOKUP($AA$11,Tables!$R$67:$X$120,6,FALSE),"")))</f>
      </c>
      <c r="AF25" s="63">
        <f>IF(ISBLANK(VLOOKUP($AA$9,Tables!$J$2:$P$55,6,FALSE)),"",IF($C23=1,VLOOKUP($AA$9,Tables!$J$2:$P$55,6,FALSE),IF($C23=2,VLOOKUP($AA$9,Tables!$R$2:$X$55,6,FALSE),"")))</f>
      </c>
      <c r="AH25" s="63">
        <f>IF(ISBLANK(VLOOKUP($AA$11,Tables!$J$67:$T$120,6,FALSE)),"",IF($C23=1,VLOOKUP($AA$11,Tables!$J$67:$T$120,6,FALSE),IF($C23=2,VLOOKUP($AA$11,Tables!$R$67:$X$120,6,FALSE),"")))</f>
      </c>
      <c r="AI25" s="63">
        <f>IF(ISBLANK(VLOOKUP($AA$9,Tables!$J$2:$P$55,6,FALSE)),"",IF($C25=1,VLOOKUP($AA$9,Tables!$J$2:$P$55,6,FALSE),IF($C25=2,VLOOKUP($AA$9,Tables!$R$2:$X$55,6,FALSE),"")))</f>
      </c>
      <c r="AK25" s="63">
        <f>IF(ISBLANK(VLOOKUP($AA$11,Tables!$J$67:$T$120,6,FALSE)),"",IF($C25=1,VLOOKUP($AA$11,Tables!$J$67:$T$120,6,FALSE),IF($C25=2,VLOOKUP($AA$11,Tables!$R$67:$X$120,6,FALSE),"")))</f>
      </c>
      <c r="AL25" s="63">
        <f>IF(ISBLANK(VLOOKUP($AA$9,Tables!$J$2:$P$55,6,FALSE)),"",IF($C27=1,VLOOKUP($AA$9,Tables!$J$2:$P$55,6,FALSE),IF($C27=2,VLOOKUP($AA$9,Tables!$R$2:$X$55,6,FALSE),"")))</f>
      </c>
      <c r="AN25" s="63">
        <f>IF(ISBLANK(VLOOKUP($AA$11,Tables!$J$67:$T$120,6,FALSE)),"",IF($C27=1,VLOOKUP($AA$11,Tables!$J$67:$T$120,6,FALSE),IF($C27=2,VLOOKUP($AA$11,Tables!$R$67:$X$120,6,FALSE),"")))</f>
      </c>
      <c r="AO25" s="63">
        <f>IF(ISBLANK(VLOOKUP($AA$9,Tables!$J$2:$P$55,6,FALSE)),"",IF($C29=1,VLOOKUP($AA$9,Tables!$J$2:$P$55,6,FALSE),IF($C29=2,VLOOKUP($AA$9,Tables!$R$2:$X$55,6,FALSE),"")))</f>
      </c>
      <c r="AQ25" s="63">
        <f>IF(ISBLANK(VLOOKUP($AA$11,Tables!$J$67:$T$120,6,FALSE)),"",IF($C29=1,VLOOKUP($AA$11,Tables!$J$67:$T$120,6,FALSE),IF($C29=2,VLOOKUP($AA$11,Tables!$R$67:$X$120,6,FALSE),"")))</f>
      </c>
      <c r="AR25" s="63">
        <f>IF(ISBLANK(VLOOKUP($AA$9,Tables!$J$2:$P$55,6,FALSE)),"",IF($C31=1,VLOOKUP($AA$9,Tables!$J$2:$P$55,6,FALSE),IF($C31=2,VLOOKUP($AA$9,Tables!$R$2:$X$55,6,FALSE),"")))</f>
      </c>
      <c r="AT25" s="63">
        <f>IF(ISBLANK(VLOOKUP($AA$11,Tables!$J$67:$T$120,6,FALSE)),"",IF($C31=1,VLOOKUP($AA$11,Tables!$J$67:$T$120,6,FALSE),IF($C31=2,VLOOKUP($AA$11,Tables!$R$67:$X$120,6,FALSE),"")))</f>
      </c>
      <c r="AU25" s="63">
        <f>IF(ISBLANK(VLOOKUP($AA$9,Tables!$J$2:$P$55,6,FALSE)),"",IF($C33=1,VLOOKUP($AA$9,Tables!$J$2:$P$55,6,FALSE),IF($C33=2,VLOOKUP($AA$9,Tables!$R$2:$X$55,6,FALSE),"")))</f>
      </c>
      <c r="AW25" s="63">
        <f>IF(ISBLANK(VLOOKUP($AA$11,Tables!$J$67:$T$120,6,FALSE)),"",IF($C33=1,VLOOKUP($AA$11,Tables!$J$67:$T$120,6,FALSE),IF($C33=2,VLOOKUP($AA$11,Tables!$R$67:$X$120,6,FALSE),"")))</f>
      </c>
    </row>
    <row r="26" spans="1:49" ht="17.25" customHeight="1">
      <c r="A26" s="37"/>
      <c r="B26" s="27"/>
      <c r="C26" s="3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40"/>
      <c r="R26" s="29"/>
      <c r="S26" s="37"/>
      <c r="T26" s="62"/>
      <c r="U26" s="62"/>
      <c r="V26" s="62"/>
      <c r="W26" s="62"/>
      <c r="X26" s="62"/>
      <c r="Y26" s="62"/>
      <c r="Z26" s="62"/>
      <c r="AB26" s="63" t="e">
        <f>IF(ISBLANK(VLOOKUP($AA$10,Tables!$J$57:$P$65,7,FALSE)),"",VLOOKUP($AA$10,Tables!$J$57:$P$65,7,FALSE))</f>
        <v>#N/A</v>
      </c>
      <c r="AC26" s="63">
        <f>IF(ISBLANK(VLOOKUP($AA$9,Tables!$J$2:$P$55,7,FALSE)),"",IF($C21=1,VLOOKUP($AA$9,Tables!$J$2:$P$55,7,FALSE),IF($C21=2,VLOOKUP($AA$9,Tables!$R$2:$X$55,7,FALSE),"")))</f>
      </c>
      <c r="AE26" s="63">
        <f>IF(ISBLANK(VLOOKUP($AA$11,Tables!$J$67:$T$120,7,FALSE)),"",IF($C21=1,VLOOKUP($AA$11,Tables!$J$67:$T$120,7,FALSE),IF($C21=2,VLOOKUP($AA$11,Tables!$R$67:$X$120,7,FALSE),"")))</f>
      </c>
      <c r="AF26" s="63">
        <f>IF(ISBLANK(VLOOKUP($AA$9,Tables!$J$2:$P$55,7,FALSE)),"",IF($C23=1,VLOOKUP($AA$9,Tables!$J$2:$P$55,7,FALSE),IF($C23=2,VLOOKUP($AA$9,Tables!$R$2:$X$55,7,FALSE),"")))</f>
      </c>
      <c r="AH26" s="63">
        <f>IF(ISBLANK(VLOOKUP($AA$11,Tables!$J$67:$T$120,7,FALSE)),"",IF($C23=1,VLOOKUP($AA$11,Tables!$J$67:$T$120,7,FALSE),IF($C23=2,VLOOKUP($AA$11,Tables!$R$67:$X$120,7,FALSE),"")))</f>
      </c>
      <c r="AI26" s="63">
        <f>IF(ISBLANK(VLOOKUP($AA$9,Tables!$J$2:$P$55,7,FALSE)),"",IF($C25=1,VLOOKUP($AA$9,Tables!$J$2:$P$55,7,FALSE),IF($C25=2,VLOOKUP($AA$9,Tables!$R$2:$X$55,7,FALSE),"")))</f>
      </c>
      <c r="AK26" s="63">
        <f>IF(ISBLANK(VLOOKUP($AA$11,Tables!$J$67:$T$120,7,FALSE)),"",IF($C25=1,VLOOKUP($AA$11,Tables!$J$67:$T$120,7,FALSE),IF($C25=2,VLOOKUP($AA$11,Tables!$R$67:$X$120,7,FALSE),"")))</f>
      </c>
      <c r="AL26" s="63">
        <f>IF(ISBLANK(VLOOKUP($AA$9,Tables!$J$2:$P$55,7,FALSE)),"",IF($C27=1,VLOOKUP($AA$9,Tables!$J$2:$P$55,7,FALSE),IF($C27=2,VLOOKUP($AA$9,Tables!$R$2:$X$55,7,FALSE),"")))</f>
      </c>
      <c r="AN26" s="63">
        <f>IF(ISBLANK(VLOOKUP($AA$11,Tables!$J$67:$T$120,7,FALSE)),"",IF($C27=1,VLOOKUP($AA$11,Tables!$J$67:$T$120,7,FALSE),IF($C27=2,VLOOKUP($AA$11,Tables!$R$67:$X$120,7,FALSE),"")))</f>
      </c>
      <c r="AO26" s="63">
        <f>IF(ISBLANK(VLOOKUP($AA$9,Tables!$J$2:$P$55,7,FALSE)),"",IF($C29=1,VLOOKUP($AA$9,Tables!$J$2:$P$55,7,FALSE),IF($C29=2,VLOOKUP($AA$9,Tables!$R$2:$X$55,7,FALSE),"")))</f>
      </c>
      <c r="AQ26" s="63">
        <f>IF(ISBLANK(VLOOKUP($AA$11,Tables!$J$67:$T$120,7,FALSE)),"",IF($C29=1,VLOOKUP($AA$11,Tables!$J$67:$T$120,7,FALSE),IF($C29=2,VLOOKUP($AA$11,Tables!$R$67:$X$120,7,FALSE),"")))</f>
      </c>
      <c r="AR26" s="63">
        <f>IF(ISBLANK(VLOOKUP($AA$9,Tables!$J$2:$P$55,7,FALSE)),"",IF($C31=1,VLOOKUP($AA$9,Tables!$J$2:$P$55,7,FALSE),IF($C31=2,VLOOKUP($AA$9,Tables!$R$2:$X$55,7,FALSE),"")))</f>
      </c>
      <c r="AT26" s="63">
        <f>IF(ISBLANK(VLOOKUP($AA$11,Tables!$J$67:$T$120,7,FALSE)),"",IF($C31=1,VLOOKUP($AA$11,Tables!$J$67:$T$120,7,FALSE),IF($C31=2,VLOOKUP($AA$11,Tables!$R$67:$X$120,7,FALSE),"")))</f>
      </c>
      <c r="AU26" s="63">
        <f>IF(ISBLANK(VLOOKUP($AA$9,Tables!$J$2:$P$55,7,FALSE)),"",IF($C33=1,VLOOKUP($AA$9,Tables!$J$2:$P$55,7,FALSE),IF($C33=2,VLOOKUP($AA$9,Tables!$R$2:$X$55,7,FALSE),"")))</f>
      </c>
      <c r="AW26" s="63">
        <f>IF(ISBLANK(VLOOKUP($AA$11,Tables!$J$67:$T$120,7,FALSE)),"",IF($C33=1,VLOOKUP($AA$11,Tables!$J$67:$T$120,7,FALSE),IF($C33=2,VLOOKUP($AA$11,Tables!$R$67:$X$120,7,FALSE),"")))</f>
      </c>
    </row>
    <row r="27" spans="1:28" ht="17.25" customHeight="1">
      <c r="A27" s="37"/>
      <c r="B27" s="27"/>
      <c r="C27" s="36">
        <v>3</v>
      </c>
      <c r="D27" s="28">
        <v>1</v>
      </c>
      <c r="E27" s="28"/>
      <c r="F27" s="28"/>
      <c r="G27" s="28">
        <v>1</v>
      </c>
      <c r="H27" s="28"/>
      <c r="I27" s="28"/>
      <c r="J27" s="28">
        <v>1</v>
      </c>
      <c r="K27" s="28"/>
      <c r="L27" s="28"/>
      <c r="M27" s="47"/>
      <c r="N27" s="48"/>
      <c r="O27" s="49"/>
      <c r="P27" s="28"/>
      <c r="Q27" s="40"/>
      <c r="R27" s="29"/>
      <c r="S27" s="37"/>
      <c r="T27" s="62"/>
      <c r="U27" s="62"/>
      <c r="V27" s="62"/>
      <c r="W27" s="62"/>
      <c r="X27" s="62"/>
      <c r="Y27" s="62"/>
      <c r="Z27" s="62"/>
      <c r="AB27" s="64"/>
    </row>
    <row r="28" spans="1:28" ht="17.25" customHeight="1">
      <c r="A28" s="37"/>
      <c r="B28" s="27"/>
      <c r="C28" s="3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40"/>
      <c r="R28" s="29"/>
      <c r="S28" s="37"/>
      <c r="T28" s="62"/>
      <c r="U28" s="62"/>
      <c r="V28" s="62"/>
      <c r="W28" s="62"/>
      <c r="X28" s="62"/>
      <c r="Y28" s="62"/>
      <c r="Z28" s="62"/>
      <c r="AB28" s="64"/>
    </row>
    <row r="29" spans="1:28" ht="17.25" customHeight="1">
      <c r="A29" s="37"/>
      <c r="B29" s="27"/>
      <c r="C29" s="36">
        <v>3</v>
      </c>
      <c r="D29" s="28">
        <v>1</v>
      </c>
      <c r="E29" s="28"/>
      <c r="F29" s="28"/>
      <c r="G29" s="28">
        <v>1</v>
      </c>
      <c r="H29" s="28"/>
      <c r="I29" s="28"/>
      <c r="J29" s="28">
        <v>1</v>
      </c>
      <c r="K29" s="28"/>
      <c r="L29" s="28"/>
      <c r="M29" s="47"/>
      <c r="N29" s="48"/>
      <c r="O29" s="49"/>
      <c r="P29" s="28"/>
      <c r="Q29" s="40"/>
      <c r="R29" s="29"/>
      <c r="S29" s="37"/>
      <c r="T29" s="62"/>
      <c r="U29" s="62"/>
      <c r="V29" s="62"/>
      <c r="W29" s="62"/>
      <c r="X29" s="62"/>
      <c r="Y29" s="62"/>
      <c r="Z29" s="62"/>
      <c r="AB29" s="64"/>
    </row>
    <row r="30" spans="1:28" ht="17.25" customHeight="1">
      <c r="A30" s="37"/>
      <c r="B30" s="27"/>
      <c r="C30" s="3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40"/>
      <c r="R30" s="29"/>
      <c r="S30" s="37"/>
      <c r="T30" s="62"/>
      <c r="U30" s="62"/>
      <c r="V30" s="62"/>
      <c r="W30" s="62"/>
      <c r="X30" s="62"/>
      <c r="Y30" s="62"/>
      <c r="Z30" s="62"/>
      <c r="AB30" s="64"/>
    </row>
    <row r="31" spans="1:26" ht="17.25" customHeight="1">
      <c r="A31" s="37"/>
      <c r="B31" s="27"/>
      <c r="C31" s="36">
        <v>3</v>
      </c>
      <c r="D31" s="28">
        <v>1</v>
      </c>
      <c r="E31" s="28"/>
      <c r="F31" s="28"/>
      <c r="G31" s="28">
        <v>1</v>
      </c>
      <c r="H31" s="28"/>
      <c r="I31" s="28"/>
      <c r="J31" s="28">
        <v>1</v>
      </c>
      <c r="K31" s="28"/>
      <c r="L31" s="28"/>
      <c r="M31" s="47"/>
      <c r="N31" s="48"/>
      <c r="O31" s="49"/>
      <c r="P31" s="28"/>
      <c r="Q31" s="40"/>
      <c r="R31" s="29"/>
      <c r="S31" s="37"/>
      <c r="T31" s="62"/>
      <c r="U31" s="62"/>
      <c r="V31" s="62"/>
      <c r="W31" s="62"/>
      <c r="X31" s="62"/>
      <c r="Y31" s="62"/>
      <c r="Z31" s="62"/>
    </row>
    <row r="32" spans="1:26" ht="17.25" customHeight="1">
      <c r="A32" s="37"/>
      <c r="B32" s="27"/>
      <c r="C32" s="36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40"/>
      <c r="R32" s="29"/>
      <c r="S32" s="37"/>
      <c r="T32" s="62"/>
      <c r="U32" s="62"/>
      <c r="V32" s="62"/>
      <c r="W32" s="62"/>
      <c r="X32" s="62"/>
      <c r="Y32" s="62"/>
      <c r="Z32" s="62"/>
    </row>
    <row r="33" spans="1:26" ht="17.25" customHeight="1">
      <c r="A33" s="37"/>
      <c r="B33" s="27"/>
      <c r="C33" s="36">
        <v>3</v>
      </c>
      <c r="D33" s="28">
        <v>1</v>
      </c>
      <c r="E33" s="28"/>
      <c r="F33" s="28"/>
      <c r="G33" s="28">
        <v>1</v>
      </c>
      <c r="H33" s="28"/>
      <c r="I33" s="28"/>
      <c r="J33" s="28">
        <v>1</v>
      </c>
      <c r="K33" s="28"/>
      <c r="L33" s="28"/>
      <c r="M33" s="47"/>
      <c r="N33" s="48"/>
      <c r="O33" s="49"/>
      <c r="P33" s="28"/>
      <c r="Q33" s="40"/>
      <c r="R33" s="29"/>
      <c r="S33" s="37"/>
      <c r="T33" s="62"/>
      <c r="U33" s="62"/>
      <c r="V33" s="62"/>
      <c r="W33" s="62"/>
      <c r="X33" s="62"/>
      <c r="Y33" s="62"/>
      <c r="Z33" s="62"/>
    </row>
    <row r="34" spans="1:26" ht="17.25" customHeight="1">
      <c r="A34" s="37"/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41"/>
      <c r="R34" s="29"/>
      <c r="S34" s="37"/>
      <c r="T34" s="62"/>
      <c r="U34" s="62"/>
      <c r="V34" s="62"/>
      <c r="W34" s="62"/>
      <c r="X34" s="62"/>
      <c r="Y34" s="62"/>
      <c r="Z34" s="62"/>
    </row>
    <row r="35" spans="1:26" ht="6" customHeight="1" thickBot="1">
      <c r="A35" s="37"/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3"/>
      <c r="S35" s="37"/>
      <c r="T35" s="62"/>
      <c r="U35" s="62"/>
      <c r="V35" s="62"/>
      <c r="W35" s="62"/>
      <c r="X35" s="62"/>
      <c r="Y35" s="62"/>
      <c r="Z35" s="62"/>
    </row>
    <row r="36" spans="1:26" ht="16.5" customHeight="1" thickBo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62"/>
      <c r="U36" s="62"/>
      <c r="V36" s="62"/>
      <c r="W36" s="62"/>
      <c r="X36" s="62"/>
      <c r="Y36" s="62"/>
      <c r="Z36" s="62"/>
    </row>
    <row r="37" spans="1:26" ht="5.25" customHeight="1">
      <c r="A37" s="37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6"/>
      <c r="S37" s="37"/>
      <c r="T37" s="62"/>
      <c r="U37" s="62"/>
      <c r="V37" s="62"/>
      <c r="W37" s="62"/>
      <c r="X37" s="62"/>
      <c r="Y37" s="62"/>
      <c r="Z37" s="62"/>
    </row>
    <row r="38" spans="1:26" ht="16.5" customHeight="1">
      <c r="A38" s="37"/>
      <c r="B38" s="27"/>
      <c r="C38" s="38" t="s">
        <v>57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  <c r="S38" s="37"/>
      <c r="T38" s="62"/>
      <c r="U38" s="62"/>
      <c r="V38" s="62"/>
      <c r="W38" s="62"/>
      <c r="X38" s="62"/>
      <c r="Y38" s="62"/>
      <c r="Z38" s="62"/>
    </row>
    <row r="39" spans="1:26" ht="16.5" customHeight="1">
      <c r="A39" s="37"/>
      <c r="B39" s="27"/>
      <c r="C39" s="28" t="s">
        <v>53</v>
      </c>
      <c r="D39" s="78"/>
      <c r="E39" s="46"/>
      <c r="F39" s="44" t="s">
        <v>60</v>
      </c>
      <c r="G39" s="28"/>
      <c r="H39" s="28"/>
      <c r="I39" s="69"/>
      <c r="J39" s="28"/>
      <c r="K39" s="50" t="s">
        <v>54</v>
      </c>
      <c r="L39" s="51"/>
      <c r="M39" s="75">
        <f>IF(ISERROR($I39/$E40),"",$I39/$E40)</f>
      </c>
      <c r="N39" s="45" t="s">
        <v>62</v>
      </c>
      <c r="O39" s="76"/>
      <c r="P39" s="70"/>
      <c r="Q39" s="34"/>
      <c r="R39" s="29"/>
      <c r="S39" s="37"/>
      <c r="T39" s="62"/>
      <c r="U39" s="62"/>
      <c r="V39" s="62"/>
      <c r="W39" s="62"/>
      <c r="X39" s="62"/>
      <c r="Y39" s="62"/>
      <c r="Z39" s="62"/>
    </row>
    <row r="40" spans="1:26" ht="16.5" customHeight="1">
      <c r="A40" s="37"/>
      <c r="B40" s="27"/>
      <c r="C40" s="28" t="s">
        <v>55</v>
      </c>
      <c r="D40" s="36"/>
      <c r="E40" s="42"/>
      <c r="F40" s="28" t="s">
        <v>61</v>
      </c>
      <c r="G40" s="28"/>
      <c r="H40" s="28"/>
      <c r="I40" s="42"/>
      <c r="J40" s="28"/>
      <c r="K40" s="53" t="s">
        <v>56</v>
      </c>
      <c r="L40" s="61"/>
      <c r="M40" s="74">
        <f>IF(ISERROR($I40/$I39),"",$I40/$I39)</f>
      </c>
      <c r="N40" s="45" t="s">
        <v>63</v>
      </c>
      <c r="O40" s="77"/>
      <c r="P40" s="72"/>
      <c r="Q40" s="35"/>
      <c r="R40" s="29"/>
      <c r="S40" s="37"/>
      <c r="T40" s="62"/>
      <c r="U40" s="62"/>
      <c r="V40" s="62"/>
      <c r="W40" s="62"/>
      <c r="X40" s="62"/>
      <c r="Y40" s="62"/>
      <c r="Z40" s="62"/>
    </row>
    <row r="41" spans="1:34" ht="6" customHeight="1">
      <c r="A41" s="37"/>
      <c r="B41" s="27"/>
      <c r="C41" s="28"/>
      <c r="D41" s="36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9"/>
      <c r="S41" s="37"/>
      <c r="T41" s="62"/>
      <c r="U41" s="62"/>
      <c r="V41" s="62"/>
      <c r="W41" s="62"/>
      <c r="X41" s="62"/>
      <c r="Y41" s="62"/>
      <c r="Z41" s="62"/>
      <c r="AB41" s="64"/>
      <c r="AE41" s="64"/>
      <c r="AH41" s="64"/>
    </row>
    <row r="42" spans="1:49" ht="25.5">
      <c r="A42" s="37"/>
      <c r="B42" s="27"/>
      <c r="C42" s="28" t="s">
        <v>18</v>
      </c>
      <c r="D42" s="28" t="s">
        <v>14</v>
      </c>
      <c r="E42" s="28"/>
      <c r="F42" s="28"/>
      <c r="G42" s="28" t="s">
        <v>15</v>
      </c>
      <c r="H42" s="28"/>
      <c r="I42" s="28"/>
      <c r="J42" s="28" t="s">
        <v>16</v>
      </c>
      <c r="K42" s="28"/>
      <c r="L42" s="28"/>
      <c r="M42" s="30" t="s">
        <v>50</v>
      </c>
      <c r="N42" s="30" t="s">
        <v>51</v>
      </c>
      <c r="O42" s="30" t="s">
        <v>52</v>
      </c>
      <c r="P42" s="30"/>
      <c r="Q42" s="28" t="s">
        <v>17</v>
      </c>
      <c r="R42" s="29"/>
      <c r="S42" s="37"/>
      <c r="T42" s="62"/>
      <c r="U42" s="62"/>
      <c r="V42" s="62"/>
      <c r="W42" s="62"/>
      <c r="X42" s="62"/>
      <c r="Y42" s="62"/>
      <c r="Z42" s="62"/>
      <c r="AB42" s="64"/>
      <c r="AC42" s="65" t="s">
        <v>41</v>
      </c>
      <c r="AD42" s="65"/>
      <c r="AE42" s="65"/>
      <c r="AF42" s="65" t="s">
        <v>42</v>
      </c>
      <c r="AG42" s="65"/>
      <c r="AH42" s="65"/>
      <c r="AI42" s="65" t="s">
        <v>43</v>
      </c>
      <c r="AJ42" s="65"/>
      <c r="AK42" s="65"/>
      <c r="AL42" s="65" t="s">
        <v>44</v>
      </c>
      <c r="AM42" s="65"/>
      <c r="AN42" s="65"/>
      <c r="AO42" s="65" t="s">
        <v>45</v>
      </c>
      <c r="AP42" s="65"/>
      <c r="AQ42" s="65"/>
      <c r="AR42" s="65" t="s">
        <v>46</v>
      </c>
      <c r="AS42" s="65"/>
      <c r="AT42" s="65"/>
      <c r="AU42" s="65" t="s">
        <v>47</v>
      </c>
      <c r="AV42" s="65"/>
      <c r="AW42" s="65"/>
    </row>
    <row r="43" spans="1:49" ht="16.5" customHeight="1">
      <c r="A43" s="37"/>
      <c r="B43" s="27"/>
      <c r="C43" s="36">
        <v>3</v>
      </c>
      <c r="D43" s="28">
        <v>1</v>
      </c>
      <c r="E43" s="28"/>
      <c r="F43" s="28"/>
      <c r="G43" s="28">
        <v>1</v>
      </c>
      <c r="H43" s="28"/>
      <c r="I43" s="28"/>
      <c r="J43" s="28">
        <v>1</v>
      </c>
      <c r="K43" s="28"/>
      <c r="L43" s="28"/>
      <c r="M43" s="47"/>
      <c r="N43" s="66"/>
      <c r="O43" s="67"/>
      <c r="P43" s="28"/>
      <c r="Q43" s="39"/>
      <c r="R43" s="29"/>
      <c r="S43" s="37"/>
      <c r="T43" s="62"/>
      <c r="U43" s="62"/>
      <c r="V43" s="62"/>
      <c r="W43" s="62"/>
      <c r="X43" s="62"/>
      <c r="Y43" s="62"/>
      <c r="Z43" s="62"/>
      <c r="AC43" s="63">
        <f>IF(ISBLANK(VLOOKUP($AA$9,Tables!$J$2:$P$55,2,FALSE)),"",IF($C43=1,VLOOKUP($AA$9,Tables!$J$2:$P$55,2,FALSE),IF($C43=2,VLOOKUP($AA$9,Tables!$R$2:$X$55,2,FALSE),"")))</f>
      </c>
      <c r="AD43" s="63">
        <f>IF(ISBLANK(VLOOKUP($AA$10,Tables!$J$57:$P$65,2,FALSE)),"",IF($C43=1,VLOOKUP($AA$10,Tables!$J$57:$P$65,2,FALSE),IF($C43=2,VLOOKUP($AA$10,Tables!$J$57:$P$65,2,FALSE),"")))</f>
      </c>
      <c r="AE43" s="63">
        <f>IF(ISBLANK(VLOOKUP($AA$11,Tables!$J$67:$T$120,2,FALSE)),"",IF($C43=1,VLOOKUP($AA$11,Tables!$J$67:$T$120,2,FALSE),IF($C43=2,VLOOKUP($AA$11,Tables!$R$67:$X$120,2,FALSE),"")))</f>
      </c>
      <c r="AF43" s="63">
        <f>IF(ISBLANK(VLOOKUP($AA$9,Tables!$J$2:$P$55,2,FALSE)),"",IF($C45=1,VLOOKUP($AA$9,Tables!$J$2:$P$55,2,FALSE),IF($C45=2,VLOOKUP($AA$9,Tables!$R$2:$X$55,2,FALSE),"")))</f>
      </c>
      <c r="AG43" s="63">
        <f>IF(ISBLANK(VLOOKUP($AA$10,Tables!$J$57:$P$65,2,FALSE)),"",IF($C45=1,VLOOKUP($AA$10,Tables!$J$57:$P$65,2,FALSE),IF($C45=2,VLOOKUP($AA$10,Tables!$J$57:$P$65,2,FALSE),"")))</f>
      </c>
      <c r="AH43" s="63">
        <f>IF(ISBLANK(VLOOKUP($AA$11,Tables!$J$67:$T$120,2,FALSE)),"",IF($C45=1,VLOOKUP($AA$11,Tables!$J$67:$T$120,2,FALSE),IF($C45=2,VLOOKUP($AA$11,Tables!$R$67:$X$120,2,FALSE),"")))</f>
      </c>
      <c r="AI43" s="63">
        <f>IF(ISBLANK(VLOOKUP($AA$9,Tables!$J$2:$P$55,2,FALSE)),"",IF($C47=1,VLOOKUP($AA$9,Tables!$J$2:$P$55,2,FALSE),IF($C47=2,VLOOKUP($AA$9,Tables!$R$2:$X$55,2,FALSE),"")))</f>
      </c>
      <c r="AJ43" s="63">
        <f>IF(ISBLANK(VLOOKUP($AA$10,Tables!$J$57:$P$65,2,FALSE)),"",IF($C47=1,VLOOKUP($AA$10,Tables!$J$57:$P$65,2,FALSE),IF($C47=2,VLOOKUP($AA$10,Tables!$J$57:$P$65,2,FALSE),"")))</f>
      </c>
      <c r="AK43" s="63">
        <f>IF(ISBLANK(VLOOKUP($AA$11,Tables!$J$67:$T$120,2,FALSE)),"",IF($C47=1,VLOOKUP($AA$11,Tables!$J$67:$T$120,2,FALSE),IF($C47=2,VLOOKUP($AA$11,Tables!$R$67:$X$120,2,FALSE),"")))</f>
      </c>
      <c r="AL43" s="63">
        <f>IF(ISBLANK(VLOOKUP($AA$9,Tables!$J$2:$P$55,2,FALSE)),"",IF($C49=1,VLOOKUP($AA$9,Tables!$J$2:$P$55,2,FALSE),IF($C49=2,VLOOKUP($AA$9,Tables!$R$2:$X$55,2,FALSE),"")))</f>
      </c>
      <c r="AM43" s="63">
        <f>IF(ISBLANK(VLOOKUP($AA$10,Tables!$J$57:$P$65,2,FALSE)),"",IF($C49=1,VLOOKUP($AA$10,Tables!$J$57:$P$65,2,FALSE),IF($C49=2,VLOOKUP($AA$10,Tables!$J$57:$P$65,2,FALSE),"")))</f>
      </c>
      <c r="AN43" s="63">
        <f>IF(ISBLANK(VLOOKUP($AA$11,Tables!$J$67:$T$120,2,FALSE)),"",IF($C49=1,VLOOKUP($AA$11,Tables!$J$67:$T$120,2,FALSE),IF($C49=2,VLOOKUP($AA$11,Tables!$R$67:$X$120,2,FALSE),"")))</f>
      </c>
      <c r="AO43" s="63">
        <f>IF(ISBLANK(VLOOKUP($AA$9,Tables!$J$2:$P$55,2,FALSE)),"",IF($C51=1,VLOOKUP($AA$9,Tables!$J$2:$P$55,2,FALSE),IF($C51=2,VLOOKUP($AA$9,Tables!$R$2:$X$55,2,FALSE),"")))</f>
      </c>
      <c r="AP43" s="63">
        <f>IF(ISBLANK(VLOOKUP($AA$10,Tables!$J$57:$P$65,2,FALSE)),"",IF($C51=1,VLOOKUP($AA$10,Tables!$J$57:$P$65,2,FALSE),IF($C51=2,VLOOKUP($AA$10,Tables!$J$57:$P$65,2,FALSE),"")))</f>
      </c>
      <c r="AQ43" s="63">
        <f>IF(ISBLANK(VLOOKUP($AA$11,Tables!$J$67:$T$120,2,FALSE)),"",IF($C51=1,VLOOKUP($AA$11,Tables!$J$67:$T$120,2,FALSE),IF($C51=2,VLOOKUP($AA$11,Tables!$R$67:$X$120,2,FALSE),"")))</f>
      </c>
      <c r="AR43" s="63">
        <f>IF(ISBLANK(VLOOKUP($AA$9,Tables!$J$2:$P$55,2,FALSE)),"",IF($C53=1,VLOOKUP($AA$9,Tables!$J$2:$P$55,2,FALSE),IF($C53=2,VLOOKUP($AA$9,Tables!$R$2:$X$55,2,FALSE),"")))</f>
      </c>
      <c r="AS43" s="63">
        <f>IF(ISBLANK(VLOOKUP($AA$10,Tables!$J$57:$P$65,2,FALSE)),"",IF($C53=1,VLOOKUP($AA$10,Tables!$J$57:$P$65,2,FALSE),IF($C53=2,VLOOKUP($AA$10,Tables!$J$57:$P$65,2,FALSE),"")))</f>
      </c>
      <c r="AT43" s="63">
        <f>IF(ISBLANK(VLOOKUP($AA$11,Tables!$J$67:$T$120,2,FALSE)),"",IF($C53=1,VLOOKUP($AA$11,Tables!$J$67:$T$120,2,FALSE),IF($C53=2,VLOOKUP($AA$11,Tables!$R$67:$X$120,2,FALSE),"")))</f>
      </c>
      <c r="AU43" s="63">
        <f>IF(ISBLANK(VLOOKUP($AA$9,Tables!$J$2:$P$55,2,FALSE)),"",IF($C55=1,VLOOKUP($AA$9,Tables!$J$2:$P$55,2,FALSE),IF($C55=2,VLOOKUP($AA$9,Tables!$R$2:$X$55,2,FALSE),"")))</f>
      </c>
      <c r="AV43" s="63">
        <f>IF(ISBLANK(VLOOKUP($AA$10,Tables!$J$57:$P$65,2,FALSE)),"",IF($C55=1,VLOOKUP($AA$10,Tables!$J$57:$P$65,2,FALSE),IF($C55=2,VLOOKUP($AA$10,Tables!$J$57:$P$65,2,FALSE),"")))</f>
      </c>
      <c r="AW43" s="63">
        <f>IF(ISBLANK(VLOOKUP($AA$11,Tables!$J$67:$T$120,2,FALSE)),"",IF($C55=1,VLOOKUP($AA$11,Tables!$J$67:$T$120,2,FALSE),IF($C55=2,VLOOKUP($AA$11,Tables!$R$67:$X$120,2,FALSE),"")))</f>
      </c>
    </row>
    <row r="44" spans="1:49" ht="16.5" customHeight="1">
      <c r="A44" s="37"/>
      <c r="B44" s="27"/>
      <c r="C44" s="36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40"/>
      <c r="R44" s="29"/>
      <c r="S44" s="37"/>
      <c r="T44" s="62"/>
      <c r="U44" s="62"/>
      <c r="V44" s="62"/>
      <c r="W44" s="62"/>
      <c r="X44" s="62"/>
      <c r="Y44" s="62"/>
      <c r="Z44" s="62"/>
      <c r="AC44" s="63">
        <f>IF(ISBLANK(VLOOKUP($AA$9,Tables!$J$2:$P$55,3,FALSE)),"",IF($C43=1,VLOOKUP($AA$9,Tables!$J$2:$P$55,3,FALSE),IF($C43=2,VLOOKUP($AA$9,Tables!$R$2:$X$55,3,FALSE),"")))</f>
      </c>
      <c r="AD44" s="63">
        <f>IF(ISBLANK(VLOOKUP($AA$10,Tables!$J$57:$P$65,3,FALSE)),"",IF($C43=1,VLOOKUP($AA$10,Tables!$J$57:$P$65,3,FALSE),IF($C43=2,VLOOKUP($AA$10,Tables!$J$57:$P$65,3,FALSE),"")))</f>
      </c>
      <c r="AE44" s="63">
        <f>IF(ISBLANK(VLOOKUP($AA$11,Tables!$J$67:$T$120,3,FALSE)),"",IF($C43=1,VLOOKUP($AA$11,Tables!$J$67:$T$120,3,FALSE),IF($C43=2,VLOOKUP($AA$11,Tables!$R$67:$X$120,3,FALSE),"")))</f>
      </c>
      <c r="AF44" s="63">
        <f>IF(ISBLANK(VLOOKUP($AA$9,Tables!$J$2:$P$55,3,FALSE)),"",IF($C45=1,VLOOKUP($AA$9,Tables!$J$2:$P$55,3,FALSE),IF($C45=2,VLOOKUP($AA$9,Tables!$R$2:$X$55,3,FALSE),"")))</f>
      </c>
      <c r="AG44" s="63">
        <f>IF(ISBLANK(VLOOKUP($AA$10,Tables!$J$57:$P$65,3,FALSE)),"",IF($C45=1,VLOOKUP($AA$10,Tables!$J$57:$P$65,3,FALSE),IF($C45=2,VLOOKUP($AA$10,Tables!$J$57:$P$65,3,FALSE),"")))</f>
      </c>
      <c r="AH44" s="63">
        <f>IF(ISBLANK(VLOOKUP($AA$11,Tables!$J$67:$T$120,3,FALSE)),"",IF($C45=1,VLOOKUP($AA$11,Tables!$J$67:$T$120,3,FALSE),IF($C45=2,VLOOKUP($AA$11,Tables!$R$67:$X$120,3,FALSE),"")))</f>
      </c>
      <c r="AI44" s="63">
        <f>IF(ISBLANK(VLOOKUP($AA$9,Tables!$J$2:$P$55,3,FALSE)),"",IF($C47=1,VLOOKUP($AA$9,Tables!$J$2:$P$55,3,FALSE),IF($C47=2,VLOOKUP($AA$9,Tables!$R$2:$X$55,3,FALSE),"")))</f>
      </c>
      <c r="AJ44" s="63">
        <f>IF(ISBLANK(VLOOKUP($AA$10,Tables!$J$57:$P$65,3,FALSE)),"",IF($C47=1,VLOOKUP($AA$10,Tables!$J$57:$P$65,3,FALSE),IF($C47=2,VLOOKUP($AA$10,Tables!$J$57:$P$65,3,FALSE),"")))</f>
      </c>
      <c r="AK44" s="63">
        <f>IF(ISBLANK(VLOOKUP($AA$11,Tables!$J$67:$T$120,3,FALSE)),"",IF($C47=1,VLOOKUP($AA$11,Tables!$J$67:$T$120,3,FALSE),IF($C47=2,VLOOKUP($AA$11,Tables!$R$67:$X$120,3,FALSE),"")))</f>
      </c>
      <c r="AL44" s="63">
        <f>IF(ISBLANK(VLOOKUP($AA$9,Tables!$J$2:$P$55,3,FALSE)),"",IF($C49=1,VLOOKUP($AA$9,Tables!$J$2:$P$55,3,FALSE),IF($C49=2,VLOOKUP($AA$9,Tables!$R$2:$X$55,3,FALSE),"")))</f>
      </c>
      <c r="AM44" s="63">
        <f>IF(ISBLANK(VLOOKUP($AA$10,Tables!$J$57:$P$65,3,FALSE)),"",IF($C49=1,VLOOKUP($AA$10,Tables!$J$57:$P$65,3,FALSE),IF($C49=2,VLOOKUP($AA$10,Tables!$J$57:$P$65,3,FALSE),"")))</f>
      </c>
      <c r="AN44" s="63">
        <f>IF(ISBLANK(VLOOKUP($AA$11,Tables!$J$67:$T$120,3,FALSE)),"",IF($C49=1,VLOOKUP($AA$11,Tables!$J$67:$T$120,3,FALSE),IF($C49=2,VLOOKUP($AA$11,Tables!$R$67:$X$120,3,FALSE),"")))</f>
      </c>
      <c r="AO44" s="63">
        <f>IF(ISBLANK(VLOOKUP($AA$9,Tables!$J$2:$P$55,3,FALSE)),"",IF($C51=1,VLOOKUP($AA$9,Tables!$J$2:$P$55,3,FALSE),IF($C51=2,VLOOKUP($AA$9,Tables!$R$2:$X$55,3,FALSE),"")))</f>
      </c>
      <c r="AP44" s="63">
        <f>IF(ISBLANK(VLOOKUP($AA$10,Tables!$J$57:$P$65,3,FALSE)),"",IF($C51=1,VLOOKUP($AA$10,Tables!$J$57:$P$65,3,FALSE),IF($C51=2,VLOOKUP($AA$10,Tables!$J$57:$P$65,3,FALSE),"")))</f>
      </c>
      <c r="AQ44" s="63">
        <f>IF(ISBLANK(VLOOKUP($AA$11,Tables!$J$67:$T$120,3,FALSE)),"",IF($C51=1,VLOOKUP($AA$11,Tables!$J$67:$T$120,3,FALSE),IF($C51=2,VLOOKUP($AA$11,Tables!$R$67:$X$120,3,FALSE),"")))</f>
      </c>
      <c r="AR44" s="63">
        <f>IF(ISBLANK(VLOOKUP($AA$9,Tables!$J$2:$P$55,3,FALSE)),"",IF($C53=1,VLOOKUP($AA$9,Tables!$J$2:$P$55,3,FALSE),IF($C53=2,VLOOKUP($AA$9,Tables!$R$2:$X$55,3,FALSE),"")))</f>
      </c>
      <c r="AS44" s="63">
        <f>IF(ISBLANK(VLOOKUP($AA$10,Tables!$J$57:$P$65,3,FALSE)),"",IF($C53=1,VLOOKUP($AA$10,Tables!$J$57:$P$65,3,FALSE),IF($C53=2,VLOOKUP($AA$10,Tables!$J$57:$P$65,3,FALSE),"")))</f>
      </c>
      <c r="AT44" s="63">
        <f>IF(ISBLANK(VLOOKUP($AA$11,Tables!$J$67:$T$120,3,FALSE)),"",IF($C53=1,VLOOKUP($AA$11,Tables!$J$67:$T$120,3,FALSE),IF($C53=2,VLOOKUP($AA$11,Tables!$R$67:$X$120,3,FALSE),"")))</f>
      </c>
      <c r="AU44" s="63">
        <f>IF(ISBLANK(VLOOKUP($AA$9,Tables!$J$2:$P$55,3,FALSE)),"",IF($C55=1,VLOOKUP($AA$9,Tables!$J$2:$P$55,3,FALSE),IF($C55=2,VLOOKUP($AA$9,Tables!$R$2:$X$55,3,FALSE),"")))</f>
      </c>
      <c r="AV44" s="63">
        <f>IF(ISBLANK(VLOOKUP($AA$10,Tables!$J$57:$P$65,3,FALSE)),"",IF($C55=1,VLOOKUP($AA$10,Tables!$J$57:$P$65,3,FALSE),IF($C55=2,VLOOKUP($AA$10,Tables!$J$57:$P$65,3,FALSE),"")))</f>
      </c>
      <c r="AW44" s="63">
        <f>IF(ISBLANK(VLOOKUP($AA$11,Tables!$J$67:$T$120,3,FALSE)),"",IF($C55=1,VLOOKUP($AA$11,Tables!$J$67:$T$120,3,FALSE),IF($C55=2,VLOOKUP($AA$11,Tables!$R$67:$X$120,3,FALSE),"")))</f>
      </c>
    </row>
    <row r="45" spans="1:49" ht="17.25" customHeight="1">
      <c r="A45" s="37"/>
      <c r="B45" s="27"/>
      <c r="C45" s="36">
        <v>3</v>
      </c>
      <c r="D45" s="28">
        <v>1</v>
      </c>
      <c r="E45" s="28"/>
      <c r="F45" s="28"/>
      <c r="G45" s="28">
        <v>1</v>
      </c>
      <c r="H45" s="28"/>
      <c r="I45" s="28"/>
      <c r="J45" s="28">
        <v>1</v>
      </c>
      <c r="K45" s="28"/>
      <c r="L45" s="28"/>
      <c r="M45" s="47"/>
      <c r="N45" s="66"/>
      <c r="O45" s="67"/>
      <c r="P45" s="28"/>
      <c r="Q45" s="40"/>
      <c r="R45" s="29"/>
      <c r="S45" s="37"/>
      <c r="T45" s="62"/>
      <c r="U45" s="62"/>
      <c r="V45" s="62"/>
      <c r="W45" s="62"/>
      <c r="X45" s="62"/>
      <c r="Y45" s="62"/>
      <c r="Z45" s="62"/>
      <c r="AC45" s="63">
        <f>IF(ISBLANK(VLOOKUP($AA$9,Tables!$J$2:$P$55,4,FALSE)),"",IF($C43=1,VLOOKUP($AA$9,Tables!$J$2:$P$55,4,FALSE),IF($C43=2,VLOOKUP($AA$9,Tables!$R$2:$X$55,4,FALSE),"")))</f>
      </c>
      <c r="AD45" s="63">
        <f>IF(ISBLANK(VLOOKUP($AA$10,Tables!$J$57:$P$65,4,FALSE)),"",IF($C43=1,VLOOKUP($AA$10,Tables!$J$57:$P$65,4,FALSE),IF($C43=2,VLOOKUP($AA$10,Tables!$J$57:$P$65,4,FALSE),"")))</f>
      </c>
      <c r="AE45" s="63">
        <f>IF(ISBLANK(VLOOKUP($AA$11,Tables!$J$67:$T$120,4,FALSE)),"",IF($C43=1,VLOOKUP($AA$11,Tables!$J$67:$T$120,4,FALSE),IF($C43=2,VLOOKUP($AA$11,Tables!$R$67:$X$120,4,FALSE),"")))</f>
      </c>
      <c r="AF45" s="63">
        <f>IF(ISBLANK(VLOOKUP($AA$9,Tables!$J$2:$P$55,4,FALSE)),"",IF($C45=1,VLOOKUP($AA$9,Tables!$J$2:$P$55,4,FALSE),IF($C45=2,VLOOKUP($AA$9,Tables!$R$2:$X$55,4,FALSE),"")))</f>
      </c>
      <c r="AG45" s="63">
        <f>IF(ISBLANK(VLOOKUP($AA$10,Tables!$J$57:$P$65,4,FALSE)),"",IF($C45=1,VLOOKUP($AA$10,Tables!$J$57:$P$65,4,FALSE),IF($C45=2,VLOOKUP($AA$10,Tables!$J$57:$P$65,4,FALSE),"")))</f>
      </c>
      <c r="AH45" s="63">
        <f>IF(ISBLANK(VLOOKUP($AA$11,Tables!$J$67:$T$120,4,FALSE)),"",IF($C45=1,VLOOKUP($AA$11,Tables!$J$67:$T$120,4,FALSE),IF($C45=2,VLOOKUP($AA$11,Tables!$R$67:$X$120,4,FALSE),"")))</f>
      </c>
      <c r="AI45" s="63">
        <f>IF(ISBLANK(VLOOKUP($AA$9,Tables!$J$2:$P$55,4,FALSE)),"",IF($C47=1,VLOOKUP($AA$9,Tables!$J$2:$P$55,4,FALSE),IF($C47=2,VLOOKUP($AA$9,Tables!$R$2:$X$55,4,FALSE),"")))</f>
      </c>
      <c r="AJ45" s="63">
        <f>IF(ISBLANK(VLOOKUP($AA$10,Tables!$J$57:$P$65,4,FALSE)),"",IF($C47=1,VLOOKUP($AA$10,Tables!$J$57:$P$65,4,FALSE),IF($C47=2,VLOOKUP($AA$10,Tables!$J$57:$P$65,4,FALSE),"")))</f>
      </c>
      <c r="AK45" s="63">
        <f>IF(ISBLANK(VLOOKUP($AA$11,Tables!$J$67:$T$120,4,FALSE)),"",IF($C47=1,VLOOKUP($AA$11,Tables!$J$67:$T$120,4,FALSE),IF($C47=2,VLOOKUP($AA$11,Tables!$R$67:$X$120,4,FALSE),"")))</f>
      </c>
      <c r="AL45" s="63">
        <f>IF(ISBLANK(VLOOKUP($AA$9,Tables!$J$2:$P$55,4,FALSE)),"",IF($C49=1,VLOOKUP($AA$9,Tables!$J$2:$P$55,4,FALSE),IF($C49=2,VLOOKUP($AA$9,Tables!$R$2:$X$55,4,FALSE),"")))</f>
      </c>
      <c r="AM45" s="63">
        <f>IF(ISBLANK(VLOOKUP($AA$10,Tables!$J$57:$P$65,4,FALSE)),"",IF($C49=1,VLOOKUP($AA$10,Tables!$J$57:$P$65,4,FALSE),IF($C49=2,VLOOKUP($AA$10,Tables!$J$57:$P$65,4,FALSE),"")))</f>
      </c>
      <c r="AN45" s="63">
        <f>IF(ISBLANK(VLOOKUP($AA$11,Tables!$J$67:$T$120,4,FALSE)),"",IF($C49=1,VLOOKUP($AA$11,Tables!$J$67:$T$120,4,FALSE),IF($C49=2,VLOOKUP($AA$11,Tables!$R$67:$X$120,4,FALSE),"")))</f>
      </c>
      <c r="AO45" s="63">
        <f>IF(ISBLANK(VLOOKUP($AA$9,Tables!$J$2:$P$55,4,FALSE)),"",IF($C51=1,VLOOKUP($AA$9,Tables!$J$2:$P$55,4,FALSE),IF($C51=2,VLOOKUP($AA$9,Tables!$R$2:$X$55,4,FALSE),"")))</f>
      </c>
      <c r="AP45" s="63">
        <f>IF(ISBLANK(VLOOKUP($AA$10,Tables!$J$57:$P$65,4,FALSE)),"",IF($C51=1,VLOOKUP($AA$10,Tables!$J$57:$P$65,4,FALSE),IF($C51=2,VLOOKUP($AA$10,Tables!$J$57:$P$65,4,FALSE),"")))</f>
      </c>
      <c r="AQ45" s="63">
        <f>IF(ISBLANK(VLOOKUP($AA$11,Tables!$J$67:$T$120,4,FALSE)),"",IF($C51=1,VLOOKUP($AA$11,Tables!$J$67:$T$120,4,FALSE),IF($C51=2,VLOOKUP($AA$11,Tables!$R$67:$X$120,4,FALSE),"")))</f>
      </c>
      <c r="AR45" s="63">
        <f>IF(ISBLANK(VLOOKUP($AA$9,Tables!$J$2:$P$55,4,FALSE)),"",IF($C53=1,VLOOKUP($AA$9,Tables!$J$2:$P$55,4,FALSE),IF($C53=2,VLOOKUP($AA$9,Tables!$R$2:$X$55,4,FALSE),"")))</f>
      </c>
      <c r="AS45" s="63">
        <f>IF(ISBLANK(VLOOKUP($AA$10,Tables!$J$57:$P$65,4,FALSE)),"",IF($C53=1,VLOOKUP($AA$10,Tables!$J$57:$P$65,4,FALSE),IF($C53=2,VLOOKUP($AA$10,Tables!$J$57:$P$65,4,FALSE),"")))</f>
      </c>
      <c r="AT45" s="63">
        <f>IF(ISBLANK(VLOOKUP($AA$11,Tables!$J$67:$T$120,4,FALSE)),"",IF($C53=1,VLOOKUP($AA$11,Tables!$J$67:$T$120,4,FALSE),IF($C53=2,VLOOKUP($AA$11,Tables!$R$67:$X$120,4,FALSE),"")))</f>
      </c>
      <c r="AU45" s="63">
        <f>IF(ISBLANK(VLOOKUP($AA$9,Tables!$J$2:$P$55,4,FALSE)),"",IF($C55=1,VLOOKUP($AA$9,Tables!$J$2:$P$55,4,FALSE),IF($C55=2,VLOOKUP($AA$9,Tables!$R$2:$X$55,4,FALSE),"")))</f>
      </c>
      <c r="AV45" s="63">
        <f>IF(ISBLANK(VLOOKUP($AA$10,Tables!$J$57:$P$65,4,FALSE)),"",IF($C55=1,VLOOKUP($AA$10,Tables!$J$57:$P$65,4,FALSE),IF($C55=2,VLOOKUP($AA$10,Tables!$J$57:$P$65,4,FALSE),"")))</f>
      </c>
      <c r="AW45" s="63">
        <f>IF(ISBLANK(VLOOKUP($AA$11,Tables!$J$67:$T$120,4,FALSE)),"",IF($C55=1,VLOOKUP($AA$11,Tables!$J$67:$T$120,4,FALSE),IF($C55=2,VLOOKUP($AA$11,Tables!$R$67:$X$120,4,FALSE),"")))</f>
      </c>
    </row>
    <row r="46" spans="1:49" ht="17.25" customHeight="1">
      <c r="A46" s="37"/>
      <c r="B46" s="27"/>
      <c r="C46" s="36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40"/>
      <c r="R46" s="29"/>
      <c r="S46" s="37"/>
      <c r="T46" s="62"/>
      <c r="U46" s="62"/>
      <c r="V46" s="62"/>
      <c r="W46" s="62"/>
      <c r="X46" s="62"/>
      <c r="Y46" s="62"/>
      <c r="Z46" s="62"/>
      <c r="AC46" s="63">
        <f>IF(ISBLANK(VLOOKUP($AA$9,Tables!$J$2:$P$55,5,FALSE)),"",IF($C43=1,VLOOKUP($AA$9,Tables!$J$2:$P$55,5,FALSE),IF($C43=2,VLOOKUP($AA$9,Tables!$R$2:$X$55,5,FALSE),"")))</f>
      </c>
      <c r="AE46" s="63">
        <f>IF(ISBLANK(VLOOKUP($AA$11,Tables!$J$67:$T$120,5,FALSE)),"",IF($C43=1,VLOOKUP($AA$11,Tables!$J$67:$T$120,5,FALSE),IF($C43=2,VLOOKUP($AA$11,Tables!$R$67:$X$120,5,FALSE),"")))</f>
      </c>
      <c r="AF46" s="63">
        <f>IF(ISBLANK(VLOOKUP($AA$9,Tables!$J$2:$P$55,5,FALSE)),"",IF($C45=1,VLOOKUP($AA$9,Tables!$J$2:$P$55,5,FALSE),IF($C45=2,VLOOKUP($AA$9,Tables!$R$2:$X$55,5,FALSE),"")))</f>
      </c>
      <c r="AH46" s="63">
        <f>IF(ISBLANK(VLOOKUP($AA$11,Tables!$J$67:$T$120,5,FALSE)),"",IF($C45=1,VLOOKUP($AA$11,Tables!$J$67:$T$120,5,FALSE),IF($C45=2,VLOOKUP($AA$11,Tables!$R$67:$X$120,5,FALSE),"")))</f>
      </c>
      <c r="AI46" s="63">
        <f>IF(ISBLANK(VLOOKUP($AA$9,Tables!$J$2:$P$55,5,FALSE)),"",IF($C47=1,VLOOKUP($AA$9,Tables!$J$2:$P$55,5,FALSE),IF($C47=2,VLOOKUP($AA$9,Tables!$R$2:$X$55,5,FALSE),"")))</f>
      </c>
      <c r="AK46" s="63">
        <f>IF(ISBLANK(VLOOKUP($AA$11,Tables!$J$67:$T$120,5,FALSE)),"",IF($C47=1,VLOOKUP($AA$11,Tables!$J$67:$T$120,5,FALSE),IF($C47=2,VLOOKUP($AA$11,Tables!$R$67:$X$120,5,FALSE),"")))</f>
      </c>
      <c r="AL46" s="63">
        <f>IF(ISBLANK(VLOOKUP($AA$9,Tables!$J$2:$P$55,5,FALSE)),"",IF($C49=1,VLOOKUP($AA$9,Tables!$J$2:$P$55,5,FALSE),IF($C49=2,VLOOKUP($AA$9,Tables!$R$2:$X$55,5,FALSE),"")))</f>
      </c>
      <c r="AN46" s="63">
        <f>IF(ISBLANK(VLOOKUP($AA$11,Tables!$J$67:$T$120,5,FALSE)),"",IF($C49=1,VLOOKUP($AA$11,Tables!$J$67:$T$120,5,FALSE),IF($C49=2,VLOOKUP($AA$11,Tables!$R$67:$X$120,5,FALSE),"")))</f>
      </c>
      <c r="AO46" s="63">
        <f>IF(ISBLANK(VLOOKUP($AA$9,Tables!$J$2:$P$55,5,FALSE)),"",IF($C51=1,VLOOKUP($AA$9,Tables!$J$2:$P$55,5,FALSE),IF($C51=2,VLOOKUP($AA$9,Tables!$R$2:$X$55,5,FALSE),"")))</f>
      </c>
      <c r="AQ46" s="63">
        <f>IF(ISBLANK(VLOOKUP($AA$11,Tables!$J$67:$T$120,5,FALSE)),"",IF($C51=1,VLOOKUP($AA$11,Tables!$J$67:$T$120,5,FALSE),IF($C51=2,VLOOKUP($AA$11,Tables!$R$67:$X$120,5,FALSE),"")))</f>
      </c>
      <c r="AR46" s="63">
        <f>IF(ISBLANK(VLOOKUP($AA$9,Tables!$J$2:$P$55,5,FALSE)),"",IF($C53=1,VLOOKUP($AA$9,Tables!$J$2:$P$55,5,FALSE),IF($C53=2,VLOOKUP($AA$9,Tables!$R$2:$X$55,5,FALSE),"")))</f>
      </c>
      <c r="AT46" s="63">
        <f>IF(ISBLANK(VLOOKUP($AA$11,Tables!$J$67:$T$120,5,FALSE)),"",IF($C53=1,VLOOKUP($AA$11,Tables!$J$67:$T$120,5,FALSE),IF($C53=2,VLOOKUP($AA$11,Tables!$R$67:$X$120,5,FALSE),"")))</f>
      </c>
      <c r="AU46" s="63">
        <f>IF(ISBLANK(VLOOKUP($AA$9,Tables!$J$2:$P$55,5,FALSE)),"",IF($C55=1,VLOOKUP($AA$9,Tables!$J$2:$P$55,5,FALSE),IF($C55=2,VLOOKUP($AA$9,Tables!$R$2:$X$55,5,FALSE),"")))</f>
      </c>
      <c r="AW46" s="63">
        <f>IF(ISBLANK(VLOOKUP($AA$11,Tables!$J$67:$T$120,5,FALSE)),"",IF($C55=1,VLOOKUP($AA$11,Tables!$J$67:$T$120,5,FALSE),IF($C55=2,VLOOKUP($AA$11,Tables!$R$67:$X$120,5,FALSE),"")))</f>
      </c>
    </row>
    <row r="47" spans="1:49" ht="17.25" customHeight="1">
      <c r="A47" s="37"/>
      <c r="B47" s="27"/>
      <c r="C47" s="36">
        <v>3</v>
      </c>
      <c r="D47" s="28">
        <v>1</v>
      </c>
      <c r="E47" s="28"/>
      <c r="F47" s="28"/>
      <c r="G47" s="28">
        <v>1</v>
      </c>
      <c r="H47" s="28"/>
      <c r="I47" s="28"/>
      <c r="J47" s="28">
        <v>1</v>
      </c>
      <c r="K47" s="28"/>
      <c r="L47" s="28"/>
      <c r="M47" s="47"/>
      <c r="N47" s="66"/>
      <c r="O47" s="67"/>
      <c r="P47" s="28"/>
      <c r="Q47" s="40"/>
      <c r="R47" s="29"/>
      <c r="S47" s="37"/>
      <c r="T47" s="62"/>
      <c r="U47" s="62"/>
      <c r="V47" s="62"/>
      <c r="W47" s="62"/>
      <c r="X47" s="62"/>
      <c r="Y47" s="62"/>
      <c r="Z47" s="62"/>
      <c r="AC47" s="63">
        <f>IF(ISBLANK(VLOOKUP($AA$9,Tables!$J$2:$P$55,6,FALSE)),"",IF($C43=1,VLOOKUP($AA$9,Tables!$J$2:$P$55,6,FALSE),IF($C43=2,VLOOKUP($AA$9,Tables!$R$2:$X$55,6,FALSE),"")))</f>
      </c>
      <c r="AE47" s="63">
        <f>IF(ISBLANK(VLOOKUP($AA$11,Tables!$J$67:$T$120,6,FALSE)),"",IF($C43=1,VLOOKUP($AA$11,Tables!$J$67:$T$120,6,FALSE),IF($C43=2,VLOOKUP($AA$11,Tables!$R$67:$X$120,6,FALSE),"")))</f>
      </c>
      <c r="AF47" s="63">
        <f>IF(ISBLANK(VLOOKUP($AA$9,Tables!$J$2:$P$55,6,FALSE)),"",IF($C45=1,VLOOKUP($AA$9,Tables!$J$2:$P$55,6,FALSE),IF($C45=2,VLOOKUP($AA$9,Tables!$R$2:$X$55,6,FALSE),"")))</f>
      </c>
      <c r="AH47" s="63">
        <f>IF(ISBLANK(VLOOKUP($AA$11,Tables!$J$67:$T$120,6,FALSE)),"",IF($C45=1,VLOOKUP($AA$11,Tables!$J$67:$T$120,6,FALSE),IF($C45=2,VLOOKUP($AA$11,Tables!$R$67:$X$120,6,FALSE),"")))</f>
      </c>
      <c r="AI47" s="63">
        <f>IF(ISBLANK(VLOOKUP($AA$9,Tables!$J$2:$P$55,6,FALSE)),"",IF($C47=1,VLOOKUP($AA$9,Tables!$J$2:$P$55,6,FALSE),IF($C47=2,VLOOKUP($AA$9,Tables!$R$2:$X$55,6,FALSE),"")))</f>
      </c>
      <c r="AK47" s="63">
        <f>IF(ISBLANK(VLOOKUP($AA$11,Tables!$J$67:$T$120,6,FALSE)),"",IF($C47=1,VLOOKUP($AA$11,Tables!$J$67:$T$120,6,FALSE),IF($C47=2,VLOOKUP($AA$11,Tables!$R$67:$X$120,6,FALSE),"")))</f>
      </c>
      <c r="AL47" s="63">
        <f>IF(ISBLANK(VLOOKUP($AA$9,Tables!$J$2:$P$55,6,FALSE)),"",IF($C49=1,VLOOKUP($AA$9,Tables!$J$2:$P$55,6,FALSE),IF($C49=2,VLOOKUP($AA$9,Tables!$R$2:$X$55,6,FALSE),"")))</f>
      </c>
      <c r="AN47" s="63">
        <f>IF(ISBLANK(VLOOKUP($AA$11,Tables!$J$67:$T$120,6,FALSE)),"",IF($C49=1,VLOOKUP($AA$11,Tables!$J$67:$T$120,6,FALSE),IF($C49=2,VLOOKUP($AA$11,Tables!$R$67:$X$120,6,FALSE),"")))</f>
      </c>
      <c r="AO47" s="63">
        <f>IF(ISBLANK(VLOOKUP($AA$9,Tables!$J$2:$P$55,6,FALSE)),"",IF($C51=1,VLOOKUP($AA$9,Tables!$J$2:$P$55,6,FALSE),IF($C51=2,VLOOKUP($AA$9,Tables!$R$2:$X$55,6,FALSE),"")))</f>
      </c>
      <c r="AQ47" s="63">
        <f>IF(ISBLANK(VLOOKUP($AA$11,Tables!$J$67:$T$120,6,FALSE)),"",IF($C51=1,VLOOKUP($AA$11,Tables!$J$67:$T$120,6,FALSE),IF($C51=2,VLOOKUP($AA$11,Tables!$R$67:$X$120,6,FALSE),"")))</f>
      </c>
      <c r="AR47" s="63">
        <f>IF(ISBLANK(VLOOKUP($AA$9,Tables!$J$2:$P$55,6,FALSE)),"",IF($C53=1,VLOOKUP($AA$9,Tables!$J$2:$P$55,6,FALSE),IF($C53=2,VLOOKUP($AA$9,Tables!$R$2:$X$55,6,FALSE),"")))</f>
      </c>
      <c r="AT47" s="63">
        <f>IF(ISBLANK(VLOOKUP($AA$11,Tables!$J$67:$T$120,6,FALSE)),"",IF($C53=1,VLOOKUP($AA$11,Tables!$J$67:$T$120,6,FALSE),IF($C53=2,VLOOKUP($AA$11,Tables!$R$67:$X$120,6,FALSE),"")))</f>
      </c>
      <c r="AU47" s="63">
        <f>IF(ISBLANK(VLOOKUP($AA$9,Tables!$J$2:$P$55,6,FALSE)),"",IF($C55=1,VLOOKUP($AA$9,Tables!$J$2:$P$55,6,FALSE),IF($C55=2,VLOOKUP($AA$9,Tables!$R$2:$X$55,6,FALSE),"")))</f>
      </c>
      <c r="AW47" s="63">
        <f>IF(ISBLANK(VLOOKUP($AA$11,Tables!$J$67:$T$120,6,FALSE)),"",IF($C55=1,VLOOKUP($AA$11,Tables!$J$67:$T$120,6,FALSE),IF($C55=2,VLOOKUP($AA$11,Tables!$R$67:$X$120,6,FALSE),"")))</f>
      </c>
    </row>
    <row r="48" spans="1:49" ht="17.25" customHeight="1">
      <c r="A48" s="37"/>
      <c r="B48" s="27"/>
      <c r="C48" s="36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40"/>
      <c r="R48" s="29"/>
      <c r="S48" s="37"/>
      <c r="T48" s="62"/>
      <c r="U48" s="62"/>
      <c r="V48" s="62"/>
      <c r="W48" s="62"/>
      <c r="X48" s="62"/>
      <c r="Y48" s="62"/>
      <c r="Z48" s="62"/>
      <c r="AC48" s="63">
        <f>IF(ISBLANK(VLOOKUP($AA$9,Tables!$J$2:$P$55,7,FALSE)),"",IF($C43=1,VLOOKUP($AA$9,Tables!$J$2:$P$55,7,FALSE),IF($C43=2,VLOOKUP($AA$9,Tables!$R$2:$X$55,7,FALSE),"")))</f>
      </c>
      <c r="AE48" s="63">
        <f>IF(ISBLANK(VLOOKUP($AA$11,Tables!$J$67:$T$120,7,FALSE)),"",IF($C43=1,VLOOKUP($AA$11,Tables!$J$67:$T$120,7,FALSE),IF($C43=2,VLOOKUP($AA$11,Tables!$R$67:$X$120,7,FALSE),"")))</f>
      </c>
      <c r="AF48" s="63">
        <f>IF(ISBLANK(VLOOKUP($AA$9,Tables!$J$2:$P$55,7,FALSE)),"",IF($C45=1,VLOOKUP($AA$9,Tables!$J$2:$P$55,7,FALSE),IF($C45=2,VLOOKUP($AA$9,Tables!$R$2:$X$55,7,FALSE),"")))</f>
      </c>
      <c r="AH48" s="63">
        <f>IF(ISBLANK(VLOOKUP($AA$11,Tables!$J$67:$T$120,7,FALSE)),"",IF($C45=1,VLOOKUP($AA$11,Tables!$J$67:$T$120,7,FALSE),IF($C45=2,VLOOKUP($AA$11,Tables!$R$67:$X$120,7,FALSE),"")))</f>
      </c>
      <c r="AI48" s="63">
        <f>IF(ISBLANK(VLOOKUP($AA$9,Tables!$J$2:$P$55,7,FALSE)),"",IF($C47=1,VLOOKUP($AA$9,Tables!$J$2:$P$55,7,FALSE),IF($C47=2,VLOOKUP($AA$9,Tables!$R$2:$X$55,7,FALSE),"")))</f>
      </c>
      <c r="AK48" s="63">
        <f>IF(ISBLANK(VLOOKUP($AA$11,Tables!$J$67:$T$120,7,FALSE)),"",IF($C47=1,VLOOKUP($AA$11,Tables!$J$67:$T$120,7,FALSE),IF($C47=2,VLOOKUP($AA$11,Tables!$R$67:$X$120,7,FALSE),"")))</f>
      </c>
      <c r="AL48" s="63">
        <f>IF(ISBLANK(VLOOKUP($AA$9,Tables!$J$2:$P$55,7,FALSE)),"",IF($C49=1,VLOOKUP($AA$9,Tables!$J$2:$P$55,7,FALSE),IF($C49=2,VLOOKUP($AA$9,Tables!$R$2:$X$55,7,FALSE),"")))</f>
      </c>
      <c r="AN48" s="63">
        <f>IF(ISBLANK(VLOOKUP($AA$11,Tables!$J$67:$T$120,7,FALSE)),"",IF($C49=1,VLOOKUP($AA$11,Tables!$J$67:$T$120,7,FALSE),IF($C49=2,VLOOKUP($AA$11,Tables!$R$67:$X$120,7,FALSE),"")))</f>
      </c>
      <c r="AO48" s="63">
        <f>IF(ISBLANK(VLOOKUP($AA$9,Tables!$J$2:$P$55,7,FALSE)),"",IF($C51=1,VLOOKUP($AA$9,Tables!$J$2:$P$55,7,FALSE),IF($C51=2,VLOOKUP($AA$9,Tables!$R$2:$X$55,7,FALSE),"")))</f>
      </c>
      <c r="AQ48" s="63">
        <f>IF(ISBLANK(VLOOKUP($AA$11,Tables!$J$67:$T$120,7,FALSE)),"",IF($C51=1,VLOOKUP($AA$11,Tables!$J$67:$T$120,7,FALSE),IF($C51=2,VLOOKUP($AA$11,Tables!$R$67:$X$120,7,FALSE),"")))</f>
      </c>
      <c r="AR48" s="63">
        <f>IF(ISBLANK(VLOOKUP($AA$9,Tables!$J$2:$P$55,7,FALSE)),"",IF($C53=1,VLOOKUP($AA$9,Tables!$J$2:$P$55,7,FALSE),IF($C53=2,VLOOKUP($AA$9,Tables!$R$2:$X$55,7,FALSE),"")))</f>
      </c>
      <c r="AT48" s="63">
        <f>IF(ISBLANK(VLOOKUP($AA$11,Tables!$J$67:$T$120,7,FALSE)),"",IF($C53=1,VLOOKUP($AA$11,Tables!$J$67:$T$120,7,FALSE),IF($C53=2,VLOOKUP($AA$11,Tables!$R$67:$X$120,7,FALSE),"")))</f>
      </c>
      <c r="AU48" s="63">
        <f>IF(ISBLANK(VLOOKUP($AA$9,Tables!$J$2:$P$55,7,FALSE)),"",IF($C55=1,VLOOKUP($AA$9,Tables!$J$2:$P$55,7,FALSE),IF($C55=2,VLOOKUP($AA$9,Tables!$R$2:$X$55,7,FALSE),"")))</f>
      </c>
      <c r="AW48" s="63">
        <f>IF(ISBLANK(VLOOKUP($AA$11,Tables!$J$67:$T$120,7,FALSE)),"",IF($C55=1,VLOOKUP($AA$11,Tables!$J$67:$T$120,7,FALSE),IF($C55=2,VLOOKUP($AA$11,Tables!$R$67:$X$120,7,FALSE),"")))</f>
      </c>
    </row>
    <row r="49" spans="1:28" ht="17.25" customHeight="1">
      <c r="A49" s="37"/>
      <c r="B49" s="27"/>
      <c r="C49" s="36">
        <v>3</v>
      </c>
      <c r="D49" s="28">
        <v>1</v>
      </c>
      <c r="E49" s="28"/>
      <c r="F49" s="28"/>
      <c r="G49" s="28">
        <v>1</v>
      </c>
      <c r="H49" s="28"/>
      <c r="I49" s="28"/>
      <c r="J49" s="28">
        <v>1</v>
      </c>
      <c r="K49" s="28"/>
      <c r="L49" s="28"/>
      <c r="M49" s="47"/>
      <c r="N49" s="66"/>
      <c r="O49" s="67"/>
      <c r="P49" s="28"/>
      <c r="Q49" s="40"/>
      <c r="R49" s="29"/>
      <c r="S49" s="37"/>
      <c r="T49" s="62"/>
      <c r="U49" s="62"/>
      <c r="V49" s="62"/>
      <c r="W49" s="62"/>
      <c r="X49" s="62"/>
      <c r="Y49" s="62"/>
      <c r="Z49" s="62"/>
      <c r="AB49" s="64"/>
    </row>
    <row r="50" spans="1:28" ht="17.25" customHeight="1">
      <c r="A50" s="37"/>
      <c r="B50" s="27"/>
      <c r="C50" s="36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40"/>
      <c r="R50" s="29"/>
      <c r="S50" s="37"/>
      <c r="T50" s="62"/>
      <c r="U50" s="62"/>
      <c r="V50" s="62"/>
      <c r="W50" s="62"/>
      <c r="X50" s="62"/>
      <c r="Y50" s="62"/>
      <c r="Z50" s="62"/>
      <c r="AB50" s="64"/>
    </row>
    <row r="51" spans="1:28" ht="17.25" customHeight="1">
      <c r="A51" s="37"/>
      <c r="B51" s="27"/>
      <c r="C51" s="36">
        <v>3</v>
      </c>
      <c r="D51" s="28">
        <v>1</v>
      </c>
      <c r="E51" s="28"/>
      <c r="F51" s="28"/>
      <c r="G51" s="28">
        <v>1</v>
      </c>
      <c r="H51" s="28"/>
      <c r="I51" s="28"/>
      <c r="J51" s="28">
        <v>1</v>
      </c>
      <c r="K51" s="28"/>
      <c r="L51" s="28"/>
      <c r="M51" s="47"/>
      <c r="N51" s="66"/>
      <c r="O51" s="67"/>
      <c r="P51" s="28"/>
      <c r="Q51" s="40"/>
      <c r="R51" s="29"/>
      <c r="S51" s="37"/>
      <c r="T51" s="62"/>
      <c r="U51" s="62"/>
      <c r="V51" s="62"/>
      <c r="W51" s="62"/>
      <c r="X51" s="62"/>
      <c r="Y51" s="62"/>
      <c r="Z51" s="62"/>
      <c r="AB51" s="64"/>
    </row>
    <row r="52" spans="1:28" ht="17.25" customHeight="1">
      <c r="A52" s="37"/>
      <c r="B52" s="27"/>
      <c r="C52" s="36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40"/>
      <c r="R52" s="29"/>
      <c r="S52" s="37"/>
      <c r="T52" s="62"/>
      <c r="U52" s="62"/>
      <c r="V52" s="62"/>
      <c r="W52" s="62"/>
      <c r="X52" s="62"/>
      <c r="Y52" s="62"/>
      <c r="Z52" s="62"/>
      <c r="AB52" s="64"/>
    </row>
    <row r="53" spans="1:26" ht="17.25" customHeight="1">
      <c r="A53" s="37"/>
      <c r="B53" s="27"/>
      <c r="C53" s="36">
        <v>3</v>
      </c>
      <c r="D53" s="28">
        <v>1</v>
      </c>
      <c r="E53" s="28"/>
      <c r="F53" s="28"/>
      <c r="G53" s="28">
        <v>1</v>
      </c>
      <c r="H53" s="28"/>
      <c r="I53" s="28"/>
      <c r="J53" s="28">
        <v>1</v>
      </c>
      <c r="K53" s="28"/>
      <c r="L53" s="28"/>
      <c r="M53" s="47"/>
      <c r="N53" s="48"/>
      <c r="O53" s="49"/>
      <c r="P53" s="28"/>
      <c r="Q53" s="40"/>
      <c r="R53" s="29"/>
      <c r="S53" s="37"/>
      <c r="T53" s="62"/>
      <c r="U53" s="62"/>
      <c r="V53" s="62"/>
      <c r="W53" s="62"/>
      <c r="X53" s="62"/>
      <c r="Y53" s="62"/>
      <c r="Z53" s="62"/>
    </row>
    <row r="54" spans="1:26" ht="17.25" customHeight="1">
      <c r="A54" s="37"/>
      <c r="B54" s="27"/>
      <c r="C54" s="36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40"/>
      <c r="R54" s="29"/>
      <c r="S54" s="37"/>
      <c r="T54" s="62"/>
      <c r="U54" s="62"/>
      <c r="V54" s="62"/>
      <c r="W54" s="62"/>
      <c r="X54" s="62"/>
      <c r="Y54" s="62"/>
      <c r="Z54" s="62"/>
    </row>
    <row r="55" spans="1:26" ht="17.25" customHeight="1">
      <c r="A55" s="37"/>
      <c r="B55" s="27"/>
      <c r="C55" s="36">
        <v>3</v>
      </c>
      <c r="D55" s="28">
        <v>1</v>
      </c>
      <c r="E55" s="28"/>
      <c r="F55" s="28"/>
      <c r="G55" s="28">
        <v>1</v>
      </c>
      <c r="H55" s="28"/>
      <c r="I55" s="28"/>
      <c r="J55" s="28">
        <v>1</v>
      </c>
      <c r="K55" s="28"/>
      <c r="L55" s="28"/>
      <c r="M55" s="47"/>
      <c r="N55" s="48"/>
      <c r="O55" s="49"/>
      <c r="P55" s="28"/>
      <c r="Q55" s="40"/>
      <c r="R55" s="29"/>
      <c r="S55" s="37"/>
      <c r="T55" s="62"/>
      <c r="U55" s="62"/>
      <c r="V55" s="62"/>
      <c r="W55" s="62"/>
      <c r="X55" s="62"/>
      <c r="Y55" s="62"/>
      <c r="Z55" s="62"/>
    </row>
    <row r="56" spans="1:26" ht="17.25" customHeight="1">
      <c r="A56" s="37"/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41"/>
      <c r="R56" s="29"/>
      <c r="S56" s="37"/>
      <c r="T56" s="62"/>
      <c r="U56" s="62"/>
      <c r="V56" s="62"/>
      <c r="W56" s="62"/>
      <c r="X56" s="62"/>
      <c r="Y56" s="62"/>
      <c r="Z56" s="62"/>
    </row>
    <row r="57" spans="1:26" ht="6" customHeight="1" thickBot="1">
      <c r="A57" s="37"/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3"/>
      <c r="S57" s="37"/>
      <c r="T57" s="62"/>
      <c r="U57" s="62"/>
      <c r="V57" s="62"/>
      <c r="W57" s="62"/>
      <c r="X57" s="62"/>
      <c r="Y57" s="62"/>
      <c r="Z57" s="62"/>
    </row>
    <row r="58" spans="1:26" ht="16.5" customHeight="1" thickBo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62"/>
      <c r="U58" s="62"/>
      <c r="V58" s="62"/>
      <c r="W58" s="62"/>
      <c r="X58" s="62"/>
      <c r="Y58" s="62"/>
      <c r="Z58" s="62"/>
    </row>
    <row r="59" spans="1:26" ht="5.25" customHeight="1">
      <c r="A59" s="37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6"/>
      <c r="S59" s="37"/>
      <c r="T59" s="62"/>
      <c r="U59" s="62"/>
      <c r="V59" s="62"/>
      <c r="W59" s="62"/>
      <c r="X59" s="62"/>
      <c r="Y59" s="62"/>
      <c r="Z59" s="62"/>
    </row>
    <row r="60" spans="1:26" ht="16.5" customHeight="1">
      <c r="A60" s="37"/>
      <c r="B60" s="27"/>
      <c r="C60" s="38" t="s">
        <v>58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9"/>
      <c r="S60" s="37"/>
      <c r="T60" s="62"/>
      <c r="U60" s="62"/>
      <c r="V60" s="62"/>
      <c r="W60" s="62"/>
      <c r="X60" s="62"/>
      <c r="Y60" s="62"/>
      <c r="Z60" s="62"/>
    </row>
    <row r="61" spans="1:26" ht="16.5" customHeight="1">
      <c r="A61" s="37"/>
      <c r="B61" s="27"/>
      <c r="C61" s="28" t="s">
        <v>53</v>
      </c>
      <c r="D61" s="78"/>
      <c r="E61" s="46"/>
      <c r="F61" s="44" t="s">
        <v>60</v>
      </c>
      <c r="G61" s="28"/>
      <c r="H61" s="28"/>
      <c r="I61" s="69"/>
      <c r="J61" s="28"/>
      <c r="K61" s="50" t="s">
        <v>54</v>
      </c>
      <c r="L61" s="51"/>
      <c r="M61" s="75">
        <f>IF(ISERROR($I61/$E62),"",$I61/$E62)</f>
      </c>
      <c r="N61" s="45" t="s">
        <v>62</v>
      </c>
      <c r="O61" s="76"/>
      <c r="P61" s="70"/>
      <c r="Q61" s="34"/>
      <c r="R61" s="29"/>
      <c r="S61" s="37"/>
      <c r="T61" s="62"/>
      <c r="U61" s="62"/>
      <c r="V61" s="62"/>
      <c r="W61" s="62"/>
      <c r="X61" s="62"/>
      <c r="Y61" s="62"/>
      <c r="Z61" s="62"/>
    </row>
    <row r="62" spans="1:26" ht="16.5" customHeight="1">
      <c r="A62" s="37"/>
      <c r="B62" s="27"/>
      <c r="C62" s="28" t="s">
        <v>55</v>
      </c>
      <c r="D62" s="36"/>
      <c r="E62" s="42"/>
      <c r="F62" s="28" t="s">
        <v>61</v>
      </c>
      <c r="G62" s="28"/>
      <c r="H62" s="28"/>
      <c r="I62" s="42"/>
      <c r="J62" s="28"/>
      <c r="K62" s="53" t="s">
        <v>56</v>
      </c>
      <c r="L62" s="61"/>
      <c r="M62" s="74">
        <f>IF(ISERROR($I62/$I61),"",$I62/$I61)</f>
      </c>
      <c r="N62" s="45" t="s">
        <v>63</v>
      </c>
      <c r="O62" s="77"/>
      <c r="P62" s="72"/>
      <c r="Q62" s="35"/>
      <c r="R62" s="29"/>
      <c r="S62" s="37"/>
      <c r="T62" s="62"/>
      <c r="U62" s="62"/>
      <c r="V62" s="62"/>
      <c r="W62" s="62"/>
      <c r="X62" s="62"/>
      <c r="Y62" s="62"/>
      <c r="Z62" s="62"/>
    </row>
    <row r="63" spans="1:34" ht="6" customHeight="1">
      <c r="A63" s="37"/>
      <c r="B63" s="27"/>
      <c r="C63" s="28"/>
      <c r="D63" s="36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9"/>
      <c r="S63" s="37"/>
      <c r="T63" s="62"/>
      <c r="U63" s="62"/>
      <c r="V63" s="62"/>
      <c r="W63" s="62"/>
      <c r="X63" s="62"/>
      <c r="Y63" s="62"/>
      <c r="Z63" s="62"/>
      <c r="AB63" s="64"/>
      <c r="AE63" s="64"/>
      <c r="AH63" s="64"/>
    </row>
    <row r="64" spans="1:49" ht="25.5">
      <c r="A64" s="37"/>
      <c r="B64" s="27"/>
      <c r="C64" s="28" t="s">
        <v>18</v>
      </c>
      <c r="D64" s="28" t="s">
        <v>14</v>
      </c>
      <c r="E64" s="28"/>
      <c r="F64" s="28"/>
      <c r="G64" s="28" t="s">
        <v>15</v>
      </c>
      <c r="H64" s="28"/>
      <c r="I64" s="28"/>
      <c r="J64" s="28" t="s">
        <v>16</v>
      </c>
      <c r="K64" s="28"/>
      <c r="L64" s="28"/>
      <c r="M64" s="30" t="s">
        <v>50</v>
      </c>
      <c r="N64" s="30" t="s">
        <v>51</v>
      </c>
      <c r="O64" s="30" t="s">
        <v>52</v>
      </c>
      <c r="P64" s="30"/>
      <c r="Q64" s="28" t="s">
        <v>17</v>
      </c>
      <c r="R64" s="29"/>
      <c r="S64" s="37"/>
      <c r="T64" s="62"/>
      <c r="U64" s="62"/>
      <c r="V64" s="62"/>
      <c r="W64" s="62"/>
      <c r="X64" s="62"/>
      <c r="Y64" s="62"/>
      <c r="Z64" s="62"/>
      <c r="AB64" s="64"/>
      <c r="AC64" s="65" t="s">
        <v>41</v>
      </c>
      <c r="AD64" s="65"/>
      <c r="AE64" s="65"/>
      <c r="AF64" s="65" t="s">
        <v>42</v>
      </c>
      <c r="AG64" s="65"/>
      <c r="AH64" s="65"/>
      <c r="AI64" s="65" t="s">
        <v>43</v>
      </c>
      <c r="AJ64" s="65"/>
      <c r="AK64" s="65"/>
      <c r="AL64" s="65" t="s">
        <v>44</v>
      </c>
      <c r="AM64" s="65"/>
      <c r="AN64" s="65"/>
      <c r="AO64" s="65" t="s">
        <v>45</v>
      </c>
      <c r="AP64" s="65"/>
      <c r="AQ64" s="65"/>
      <c r="AR64" s="65" t="s">
        <v>46</v>
      </c>
      <c r="AS64" s="65"/>
      <c r="AT64" s="65"/>
      <c r="AU64" s="65" t="s">
        <v>47</v>
      </c>
      <c r="AV64" s="65"/>
      <c r="AW64" s="65"/>
    </row>
    <row r="65" spans="1:49" ht="16.5" customHeight="1">
      <c r="A65" s="37"/>
      <c r="B65" s="27"/>
      <c r="C65" s="36">
        <v>3</v>
      </c>
      <c r="D65" s="28">
        <v>1</v>
      </c>
      <c r="E65" s="28"/>
      <c r="F65" s="28"/>
      <c r="G65" s="28">
        <v>1</v>
      </c>
      <c r="H65" s="28"/>
      <c r="I65" s="28"/>
      <c r="J65" s="28">
        <v>1</v>
      </c>
      <c r="K65" s="28"/>
      <c r="L65" s="28"/>
      <c r="M65" s="47"/>
      <c r="N65" s="66"/>
      <c r="O65" s="67"/>
      <c r="P65" s="28"/>
      <c r="Q65" s="39"/>
      <c r="R65" s="29"/>
      <c r="S65" s="37"/>
      <c r="T65" s="62"/>
      <c r="U65" s="62"/>
      <c r="V65" s="62"/>
      <c r="W65" s="62"/>
      <c r="X65" s="62"/>
      <c r="Y65" s="62"/>
      <c r="Z65" s="62"/>
      <c r="AC65" s="63">
        <f>IF(ISBLANK(VLOOKUP($AA$9,Tables!$J$2:$P$55,2,FALSE)),"",IF($C65=1,VLOOKUP($AA$9,Tables!$J$2:$P$55,2,FALSE),IF($C65=2,VLOOKUP($AA$9,Tables!$R$2:$X$55,2,FALSE),"")))</f>
      </c>
      <c r="AD65" s="63">
        <f>IF(ISBLANK(VLOOKUP($AA$10,Tables!$J$57:$P$65,2,FALSE)),"",IF($C65=1,VLOOKUP($AA$10,Tables!$J$57:$P$65,2,FALSE),IF($C65=2,VLOOKUP($AA$10,Tables!$J$57:$P$65,2,FALSE),"")))</f>
      </c>
      <c r="AE65" s="63">
        <f>IF(ISBLANK(VLOOKUP($AA$11,Tables!$J$67:$T$120,2,FALSE)),"",IF($C65=1,VLOOKUP($AA$11,Tables!$J$67:$T$120,2,FALSE),IF($C65=2,VLOOKUP($AA$11,Tables!$R$67:$X$120,2,FALSE),"")))</f>
      </c>
      <c r="AF65" s="63">
        <f>IF(ISBLANK(VLOOKUP($AA$9,Tables!$J$2:$P$55,2,FALSE)),"",IF($C67=1,VLOOKUP($AA$9,Tables!$J$2:$P$55,2,FALSE),IF($C67=2,VLOOKUP($AA$9,Tables!$R$2:$X$55,2,FALSE),"")))</f>
      </c>
      <c r="AG65" s="63">
        <f>IF(ISBLANK(VLOOKUP($AA$10,Tables!$J$57:$P$65,2,FALSE)),"",IF($C67=1,VLOOKUP($AA$10,Tables!$J$57:$P$65,2,FALSE),IF($C67=2,VLOOKUP($AA$10,Tables!$J$57:$P$65,2,FALSE),"")))</f>
      </c>
      <c r="AH65" s="63">
        <f>IF(ISBLANK(VLOOKUP($AA$11,Tables!$J$67:$T$120,2,FALSE)),"",IF($C67=1,VLOOKUP($AA$11,Tables!$J$67:$T$120,2,FALSE),IF($C67=2,VLOOKUP($AA$11,Tables!$R$67:$X$120,2,FALSE),"")))</f>
      </c>
      <c r="AI65" s="63">
        <f>IF(ISBLANK(VLOOKUP($AA$9,Tables!$J$2:$P$55,2,FALSE)),"",IF($C69=1,VLOOKUP($AA$9,Tables!$J$2:$P$55,2,FALSE),IF($C69=2,VLOOKUP($AA$9,Tables!$R$2:$X$55,2,FALSE),"")))</f>
      </c>
      <c r="AJ65" s="63">
        <f>IF(ISBLANK(VLOOKUP($AA$10,Tables!$J$57:$P$65,2,FALSE)),"",IF($C69=1,VLOOKUP($AA$10,Tables!$J$57:$P$65,2,FALSE),IF($C69=2,VLOOKUP($AA$10,Tables!$J$57:$P$65,2,FALSE),"")))</f>
      </c>
      <c r="AK65" s="63">
        <f>IF(ISBLANK(VLOOKUP($AA$11,Tables!$J$67:$T$120,2,FALSE)),"",IF($C69=1,VLOOKUP($AA$11,Tables!$J$67:$T$120,2,FALSE),IF($C69=2,VLOOKUP($AA$11,Tables!$R$67:$X$120,2,FALSE),"")))</f>
      </c>
      <c r="AL65" s="63">
        <f>IF(ISBLANK(VLOOKUP($AA$9,Tables!$J$2:$P$55,2,FALSE)),"",IF($C71=1,VLOOKUP($AA$9,Tables!$J$2:$P$55,2,FALSE),IF($C71=2,VLOOKUP($AA$9,Tables!$R$2:$X$55,2,FALSE),"")))</f>
      </c>
      <c r="AM65" s="63">
        <f>IF(ISBLANK(VLOOKUP($AA$10,Tables!$J$57:$P$65,2,FALSE)),"",IF($C71=1,VLOOKUP($AA$10,Tables!$J$57:$P$65,2,FALSE),IF($C71=2,VLOOKUP($AA$10,Tables!$J$57:$P$65,2,FALSE),"")))</f>
      </c>
      <c r="AN65" s="63">
        <f>IF(ISBLANK(VLOOKUP($AA$11,Tables!$J$67:$T$120,2,FALSE)),"",IF($C71=1,VLOOKUP($AA$11,Tables!$J$67:$T$120,2,FALSE),IF($C71=2,VLOOKUP($AA$11,Tables!$R$67:$X$120,2,FALSE),"")))</f>
      </c>
      <c r="AO65" s="63">
        <f>IF(ISBLANK(VLOOKUP($AA$9,Tables!$J$2:$P$55,2,FALSE)),"",IF($C73=1,VLOOKUP($AA$9,Tables!$J$2:$P$55,2,FALSE),IF($C73=2,VLOOKUP($AA$9,Tables!$R$2:$X$55,2,FALSE),"")))</f>
      </c>
      <c r="AP65" s="63">
        <f>IF(ISBLANK(VLOOKUP($AA$10,Tables!$J$57:$P$65,2,FALSE)),"",IF($C73=1,VLOOKUP($AA$10,Tables!$J$57:$P$65,2,FALSE),IF($C73=2,VLOOKUP($AA$10,Tables!$J$57:$P$65,2,FALSE),"")))</f>
      </c>
      <c r="AQ65" s="63">
        <f>IF(ISBLANK(VLOOKUP($AA$11,Tables!$J$67:$T$120,2,FALSE)),"",IF($C73=1,VLOOKUP($AA$11,Tables!$J$67:$T$120,2,FALSE),IF($C73=2,VLOOKUP($AA$11,Tables!$R$67:$X$120,2,FALSE),"")))</f>
      </c>
      <c r="AR65" s="63">
        <f>IF(ISBLANK(VLOOKUP($AA$9,Tables!$J$2:$P$55,2,FALSE)),"",IF($C75=1,VLOOKUP($AA$9,Tables!$J$2:$P$55,2,FALSE),IF($C75=2,VLOOKUP($AA$9,Tables!$R$2:$X$55,2,FALSE),"")))</f>
      </c>
      <c r="AS65" s="63">
        <f>IF(ISBLANK(VLOOKUP($AA$10,Tables!$J$57:$P$65,2,FALSE)),"",IF($C75=1,VLOOKUP($AA$10,Tables!$J$57:$P$65,2,FALSE),IF($C75=2,VLOOKUP($AA$10,Tables!$J$57:$P$65,2,FALSE),"")))</f>
      </c>
      <c r="AT65" s="63">
        <f>IF(ISBLANK(VLOOKUP($AA$11,Tables!$J$67:$T$120,2,FALSE)),"",IF($C75=1,VLOOKUP($AA$11,Tables!$J$67:$T$120,2,FALSE),IF($C75=2,VLOOKUP($AA$11,Tables!$R$67:$X$120,2,FALSE),"")))</f>
      </c>
      <c r="AU65" s="63">
        <f>IF(ISBLANK(VLOOKUP($AA$9,Tables!$J$2:$P$55,2,FALSE)),"",IF($C77=1,VLOOKUP($AA$9,Tables!$J$2:$P$55,2,FALSE),IF($C77=2,VLOOKUP($AA$9,Tables!$R$2:$X$55,2,FALSE),"")))</f>
      </c>
      <c r="AV65" s="63">
        <f>IF(ISBLANK(VLOOKUP($AA$10,Tables!$J$57:$P$65,2,FALSE)),"",IF($C77=1,VLOOKUP($AA$10,Tables!$J$57:$P$65,2,FALSE),IF($C77=2,VLOOKUP($AA$10,Tables!$J$57:$P$65,2,FALSE),"")))</f>
      </c>
      <c r="AW65" s="63">
        <f>IF(ISBLANK(VLOOKUP($AA$11,Tables!$J$67:$T$120,2,FALSE)),"",IF($C77=1,VLOOKUP($AA$11,Tables!$J$67:$T$120,2,FALSE),IF($C77=2,VLOOKUP($AA$11,Tables!$R$67:$X$120,2,FALSE),"")))</f>
      </c>
    </row>
    <row r="66" spans="1:49" ht="16.5" customHeight="1">
      <c r="A66" s="37"/>
      <c r="B66" s="27"/>
      <c r="C66" s="36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40"/>
      <c r="R66" s="29"/>
      <c r="S66" s="37"/>
      <c r="T66" s="62"/>
      <c r="U66" s="62"/>
      <c r="V66" s="62"/>
      <c r="W66" s="62"/>
      <c r="X66" s="62"/>
      <c r="Y66" s="62"/>
      <c r="Z66" s="62"/>
      <c r="AC66" s="63">
        <f>IF(ISBLANK(VLOOKUP($AA$9,Tables!$J$2:$P$55,3,FALSE)),"",IF($C65=1,VLOOKUP($AA$9,Tables!$J$2:$P$55,3,FALSE),IF($C65=2,VLOOKUP($AA$9,Tables!$R$2:$X$55,3,FALSE),"")))</f>
      </c>
      <c r="AD66" s="63">
        <f>IF(ISBLANK(VLOOKUP($AA$10,Tables!$J$57:$P$65,3,FALSE)),"",IF($C65=1,VLOOKUP($AA$10,Tables!$J$57:$P$65,3,FALSE),IF($C65=2,VLOOKUP($AA$10,Tables!$J$57:$P$65,3,FALSE),"")))</f>
      </c>
      <c r="AE66" s="63">
        <f>IF(ISBLANK(VLOOKUP($AA$11,Tables!$J$67:$T$120,3,FALSE)),"",IF($C65=1,VLOOKUP($AA$11,Tables!$J$67:$T$120,3,FALSE),IF($C65=2,VLOOKUP($AA$11,Tables!$R$67:$X$120,3,FALSE),"")))</f>
      </c>
      <c r="AF66" s="63">
        <f>IF(ISBLANK(VLOOKUP($AA$9,Tables!$J$2:$P$55,3,FALSE)),"",IF($C67=1,VLOOKUP($AA$9,Tables!$J$2:$P$55,3,FALSE),IF($C67=2,VLOOKUP($AA$9,Tables!$R$2:$X$55,3,FALSE),"")))</f>
      </c>
      <c r="AG66" s="63">
        <f>IF(ISBLANK(VLOOKUP($AA$10,Tables!$J$57:$P$65,3,FALSE)),"",IF($C67=1,VLOOKUP($AA$10,Tables!$J$57:$P$65,3,FALSE),IF($C67=2,VLOOKUP($AA$10,Tables!$J$57:$P$65,3,FALSE),"")))</f>
      </c>
      <c r="AH66" s="63">
        <f>IF(ISBLANK(VLOOKUP($AA$11,Tables!$J$67:$T$120,3,FALSE)),"",IF($C67=1,VLOOKUP($AA$11,Tables!$J$67:$T$120,3,FALSE),IF($C67=2,VLOOKUP($AA$11,Tables!$R$67:$X$120,3,FALSE),"")))</f>
      </c>
      <c r="AI66" s="63">
        <f>IF(ISBLANK(VLOOKUP($AA$9,Tables!$J$2:$P$55,3,FALSE)),"",IF($C69=1,VLOOKUP($AA$9,Tables!$J$2:$P$55,3,FALSE),IF($C69=2,VLOOKUP($AA$9,Tables!$R$2:$X$55,3,FALSE),"")))</f>
      </c>
      <c r="AJ66" s="63">
        <f>IF(ISBLANK(VLOOKUP($AA$10,Tables!$J$57:$P$65,3,FALSE)),"",IF($C69=1,VLOOKUP($AA$10,Tables!$J$57:$P$65,3,FALSE),IF($C69=2,VLOOKUP($AA$10,Tables!$J$57:$P$65,3,FALSE),"")))</f>
      </c>
      <c r="AK66" s="63">
        <f>IF(ISBLANK(VLOOKUP($AA$11,Tables!$J$67:$T$120,3,FALSE)),"",IF($C69=1,VLOOKUP($AA$11,Tables!$J$67:$T$120,3,FALSE),IF($C69=2,VLOOKUP($AA$11,Tables!$R$67:$X$120,3,FALSE),"")))</f>
      </c>
      <c r="AL66" s="63">
        <f>IF(ISBLANK(VLOOKUP($AA$9,Tables!$J$2:$P$55,3,FALSE)),"",IF($C71=1,VLOOKUP($AA$9,Tables!$J$2:$P$55,3,FALSE),IF($C71=2,VLOOKUP($AA$9,Tables!$R$2:$X$55,3,FALSE),"")))</f>
      </c>
      <c r="AM66" s="63">
        <f>IF(ISBLANK(VLOOKUP($AA$10,Tables!$J$57:$P$65,3,FALSE)),"",IF($C71=1,VLOOKUP($AA$10,Tables!$J$57:$P$65,3,FALSE),IF($C71=2,VLOOKUP($AA$10,Tables!$J$57:$P$65,3,FALSE),"")))</f>
      </c>
      <c r="AN66" s="63">
        <f>IF(ISBLANK(VLOOKUP($AA$11,Tables!$J$67:$T$120,3,FALSE)),"",IF($C71=1,VLOOKUP($AA$11,Tables!$J$67:$T$120,3,FALSE),IF($C71=2,VLOOKUP($AA$11,Tables!$R$67:$X$120,3,FALSE),"")))</f>
      </c>
      <c r="AO66" s="63">
        <f>IF(ISBLANK(VLOOKUP($AA$9,Tables!$J$2:$P$55,3,FALSE)),"",IF($C73=1,VLOOKUP($AA$9,Tables!$J$2:$P$55,3,FALSE),IF($C73=2,VLOOKUP($AA$9,Tables!$R$2:$X$55,3,FALSE),"")))</f>
      </c>
      <c r="AP66" s="63">
        <f>IF(ISBLANK(VLOOKUP($AA$10,Tables!$J$57:$P$65,3,FALSE)),"",IF($C73=1,VLOOKUP($AA$10,Tables!$J$57:$P$65,3,FALSE),IF($C73=2,VLOOKUP($AA$10,Tables!$J$57:$P$65,3,FALSE),"")))</f>
      </c>
      <c r="AQ66" s="63">
        <f>IF(ISBLANK(VLOOKUP($AA$11,Tables!$J$67:$T$120,3,FALSE)),"",IF($C73=1,VLOOKUP($AA$11,Tables!$J$67:$T$120,3,FALSE),IF($C73=2,VLOOKUP($AA$11,Tables!$R$67:$X$120,3,FALSE),"")))</f>
      </c>
      <c r="AR66" s="63">
        <f>IF(ISBLANK(VLOOKUP($AA$9,Tables!$J$2:$P$55,3,FALSE)),"",IF($C75=1,VLOOKUP($AA$9,Tables!$J$2:$P$55,3,FALSE),IF($C75=2,VLOOKUP($AA$9,Tables!$R$2:$X$55,3,FALSE),"")))</f>
      </c>
      <c r="AS66" s="63">
        <f>IF(ISBLANK(VLOOKUP($AA$10,Tables!$J$57:$P$65,3,FALSE)),"",IF($C75=1,VLOOKUP($AA$10,Tables!$J$57:$P$65,3,FALSE),IF($C75=2,VLOOKUP($AA$10,Tables!$J$57:$P$65,3,FALSE),"")))</f>
      </c>
      <c r="AT66" s="63">
        <f>IF(ISBLANK(VLOOKUP($AA$11,Tables!$J$67:$T$120,3,FALSE)),"",IF($C75=1,VLOOKUP($AA$11,Tables!$J$67:$T$120,3,FALSE),IF($C75=2,VLOOKUP($AA$11,Tables!$R$67:$X$120,3,FALSE),"")))</f>
      </c>
      <c r="AU66" s="63">
        <f>IF(ISBLANK(VLOOKUP($AA$9,Tables!$J$2:$P$55,3,FALSE)),"",IF($C77=1,VLOOKUP($AA$9,Tables!$J$2:$P$55,3,FALSE),IF($C77=2,VLOOKUP($AA$9,Tables!$R$2:$X$55,3,FALSE),"")))</f>
      </c>
      <c r="AV66" s="63">
        <f>IF(ISBLANK(VLOOKUP($AA$10,Tables!$J$57:$P$65,3,FALSE)),"",IF($C77=1,VLOOKUP($AA$10,Tables!$J$57:$P$65,3,FALSE),IF($C77=2,VLOOKUP($AA$10,Tables!$J$57:$P$65,3,FALSE),"")))</f>
      </c>
      <c r="AW66" s="63">
        <f>IF(ISBLANK(VLOOKUP($AA$11,Tables!$J$67:$T$120,3,FALSE)),"",IF($C77=1,VLOOKUP($AA$11,Tables!$J$67:$T$120,3,FALSE),IF($C77=2,VLOOKUP($AA$11,Tables!$R$67:$X$120,3,FALSE),"")))</f>
      </c>
    </row>
    <row r="67" spans="1:49" ht="17.25" customHeight="1">
      <c r="A67" s="37"/>
      <c r="B67" s="27"/>
      <c r="C67" s="36">
        <v>3</v>
      </c>
      <c r="D67" s="28">
        <v>1</v>
      </c>
      <c r="E67" s="28"/>
      <c r="F67" s="28"/>
      <c r="G67" s="28">
        <v>1</v>
      </c>
      <c r="H67" s="28"/>
      <c r="I67" s="28"/>
      <c r="J67" s="28">
        <v>1</v>
      </c>
      <c r="K67" s="28"/>
      <c r="L67" s="28"/>
      <c r="M67" s="47"/>
      <c r="N67" s="66"/>
      <c r="O67" s="67"/>
      <c r="P67" s="28"/>
      <c r="Q67" s="40"/>
      <c r="R67" s="29"/>
      <c r="S67" s="37"/>
      <c r="T67" s="62"/>
      <c r="U67" s="62"/>
      <c r="V67" s="62"/>
      <c r="W67" s="62"/>
      <c r="X67" s="62"/>
      <c r="Y67" s="62"/>
      <c r="Z67" s="62"/>
      <c r="AC67" s="63">
        <f>IF(ISBLANK(VLOOKUP($AA$9,Tables!$J$2:$P$55,4,FALSE)),"",IF($C65=1,VLOOKUP($AA$9,Tables!$J$2:$P$55,4,FALSE),IF($C65=2,VLOOKUP($AA$9,Tables!$R$2:$X$55,4,FALSE),"")))</f>
      </c>
      <c r="AD67" s="63">
        <f>IF(ISBLANK(VLOOKUP($AA$10,Tables!$J$57:$P$65,4,FALSE)),"",IF($C65=1,VLOOKUP($AA$10,Tables!$J$57:$P$65,4,FALSE),IF($C65=2,VLOOKUP($AA$10,Tables!$J$57:$P$65,4,FALSE),"")))</f>
      </c>
      <c r="AE67" s="63">
        <f>IF(ISBLANK(VLOOKUP($AA$11,Tables!$J$67:$T$120,4,FALSE)),"",IF($C65=1,VLOOKUP($AA$11,Tables!$J$67:$T$120,4,FALSE),IF($C65=2,VLOOKUP($AA$11,Tables!$R$67:$X$120,4,FALSE),"")))</f>
      </c>
      <c r="AF67" s="63">
        <f>IF(ISBLANK(VLOOKUP($AA$9,Tables!$J$2:$P$55,4,FALSE)),"",IF($C67=1,VLOOKUP($AA$9,Tables!$J$2:$P$55,4,FALSE),IF($C67=2,VLOOKUP($AA$9,Tables!$R$2:$X$55,4,FALSE),"")))</f>
      </c>
      <c r="AG67" s="63">
        <f>IF(ISBLANK(VLOOKUP($AA$10,Tables!$J$57:$P$65,4,FALSE)),"",IF($C67=1,VLOOKUP($AA$10,Tables!$J$57:$P$65,4,FALSE),IF($C67=2,VLOOKUP($AA$10,Tables!$J$57:$P$65,4,FALSE),"")))</f>
      </c>
      <c r="AH67" s="63">
        <f>IF(ISBLANK(VLOOKUP($AA$11,Tables!$J$67:$T$120,4,FALSE)),"",IF($C67=1,VLOOKUP($AA$11,Tables!$J$67:$T$120,4,FALSE),IF($C67=2,VLOOKUP($AA$11,Tables!$R$67:$X$120,4,FALSE),"")))</f>
      </c>
      <c r="AI67" s="63">
        <f>IF(ISBLANK(VLOOKUP($AA$9,Tables!$J$2:$P$55,4,FALSE)),"",IF($C69=1,VLOOKUP($AA$9,Tables!$J$2:$P$55,4,FALSE),IF($C69=2,VLOOKUP($AA$9,Tables!$R$2:$X$55,4,FALSE),"")))</f>
      </c>
      <c r="AJ67" s="63">
        <f>IF(ISBLANK(VLOOKUP($AA$10,Tables!$J$57:$P$65,4,FALSE)),"",IF($C69=1,VLOOKUP($AA$10,Tables!$J$57:$P$65,4,FALSE),IF($C69=2,VLOOKUP($AA$10,Tables!$J$57:$P$65,4,FALSE),"")))</f>
      </c>
      <c r="AK67" s="63">
        <f>IF(ISBLANK(VLOOKUP($AA$11,Tables!$J$67:$T$120,4,FALSE)),"",IF($C69=1,VLOOKUP($AA$11,Tables!$J$67:$T$120,4,FALSE),IF($C69=2,VLOOKUP($AA$11,Tables!$R$67:$X$120,4,FALSE),"")))</f>
      </c>
      <c r="AL67" s="63">
        <f>IF(ISBLANK(VLOOKUP($AA$9,Tables!$J$2:$P$55,4,FALSE)),"",IF($C71=1,VLOOKUP($AA$9,Tables!$J$2:$P$55,4,FALSE),IF($C71=2,VLOOKUP($AA$9,Tables!$R$2:$X$55,4,FALSE),"")))</f>
      </c>
      <c r="AM67" s="63">
        <f>IF(ISBLANK(VLOOKUP($AA$10,Tables!$J$57:$P$65,4,FALSE)),"",IF($C71=1,VLOOKUP($AA$10,Tables!$J$57:$P$65,4,FALSE),IF($C71=2,VLOOKUP($AA$10,Tables!$J$57:$P$65,4,FALSE),"")))</f>
      </c>
      <c r="AN67" s="63">
        <f>IF(ISBLANK(VLOOKUP($AA$11,Tables!$J$67:$T$120,4,FALSE)),"",IF($C71=1,VLOOKUP($AA$11,Tables!$J$67:$T$120,4,FALSE),IF($C71=2,VLOOKUP($AA$11,Tables!$R$67:$X$120,4,FALSE),"")))</f>
      </c>
      <c r="AO67" s="63">
        <f>IF(ISBLANK(VLOOKUP($AA$9,Tables!$J$2:$P$55,4,FALSE)),"",IF($C73=1,VLOOKUP($AA$9,Tables!$J$2:$P$55,4,FALSE),IF($C73=2,VLOOKUP($AA$9,Tables!$R$2:$X$55,4,FALSE),"")))</f>
      </c>
      <c r="AP67" s="63">
        <f>IF(ISBLANK(VLOOKUP($AA$10,Tables!$J$57:$P$65,4,FALSE)),"",IF($C73=1,VLOOKUP($AA$10,Tables!$J$57:$P$65,4,FALSE),IF($C73=2,VLOOKUP($AA$10,Tables!$J$57:$P$65,4,FALSE),"")))</f>
      </c>
      <c r="AQ67" s="63">
        <f>IF(ISBLANK(VLOOKUP($AA$11,Tables!$J$67:$T$120,4,FALSE)),"",IF($C73=1,VLOOKUP($AA$11,Tables!$J$67:$T$120,4,FALSE),IF($C73=2,VLOOKUP($AA$11,Tables!$R$67:$X$120,4,FALSE),"")))</f>
      </c>
      <c r="AR67" s="63">
        <f>IF(ISBLANK(VLOOKUP($AA$9,Tables!$J$2:$P$55,4,FALSE)),"",IF($C75=1,VLOOKUP($AA$9,Tables!$J$2:$P$55,4,FALSE),IF($C75=2,VLOOKUP($AA$9,Tables!$R$2:$X$55,4,FALSE),"")))</f>
      </c>
      <c r="AS67" s="63">
        <f>IF(ISBLANK(VLOOKUP($AA$10,Tables!$J$57:$P$65,4,FALSE)),"",IF($C75=1,VLOOKUP($AA$10,Tables!$J$57:$P$65,4,FALSE),IF($C75=2,VLOOKUP($AA$10,Tables!$J$57:$P$65,4,FALSE),"")))</f>
      </c>
      <c r="AT67" s="63">
        <f>IF(ISBLANK(VLOOKUP($AA$11,Tables!$J$67:$T$120,4,FALSE)),"",IF($C75=1,VLOOKUP($AA$11,Tables!$J$67:$T$120,4,FALSE),IF($C75=2,VLOOKUP($AA$11,Tables!$R$67:$X$120,4,FALSE),"")))</f>
      </c>
      <c r="AU67" s="63">
        <f>IF(ISBLANK(VLOOKUP($AA$9,Tables!$J$2:$P$55,4,FALSE)),"",IF($C77=1,VLOOKUP($AA$9,Tables!$J$2:$P$55,4,FALSE),IF($C77=2,VLOOKUP($AA$9,Tables!$R$2:$X$55,4,FALSE),"")))</f>
      </c>
      <c r="AV67" s="63">
        <f>IF(ISBLANK(VLOOKUP($AA$10,Tables!$J$57:$P$65,4,FALSE)),"",IF($C77=1,VLOOKUP($AA$10,Tables!$J$57:$P$65,4,FALSE),IF($C77=2,VLOOKUP($AA$10,Tables!$J$57:$P$65,4,FALSE),"")))</f>
      </c>
      <c r="AW67" s="63">
        <f>IF(ISBLANK(VLOOKUP($AA$11,Tables!$J$67:$T$120,4,FALSE)),"",IF($C77=1,VLOOKUP($AA$11,Tables!$J$67:$T$120,4,FALSE),IF($C77=2,VLOOKUP($AA$11,Tables!$R$67:$X$120,4,FALSE),"")))</f>
      </c>
    </row>
    <row r="68" spans="1:49" ht="17.25" customHeight="1">
      <c r="A68" s="37"/>
      <c r="B68" s="27"/>
      <c r="C68" s="36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40"/>
      <c r="R68" s="29"/>
      <c r="S68" s="37"/>
      <c r="T68" s="62"/>
      <c r="U68" s="62"/>
      <c r="V68" s="62"/>
      <c r="W68" s="62"/>
      <c r="X68" s="62"/>
      <c r="Y68" s="62"/>
      <c r="Z68" s="62"/>
      <c r="AC68" s="63">
        <f>IF(ISBLANK(VLOOKUP($AA$9,Tables!$J$2:$P$55,5,FALSE)),"",IF($C65=1,VLOOKUP($AA$9,Tables!$J$2:$P$55,5,FALSE),IF($C65=2,VLOOKUP($AA$9,Tables!$R$2:$X$55,5,FALSE),"")))</f>
      </c>
      <c r="AE68" s="63">
        <f>IF(ISBLANK(VLOOKUP($AA$11,Tables!$J$67:$T$120,5,FALSE)),"",IF($C65=1,VLOOKUP($AA$11,Tables!$J$67:$T$120,5,FALSE),IF($C65=2,VLOOKUP($AA$11,Tables!$R$67:$X$120,5,FALSE),"")))</f>
      </c>
      <c r="AF68" s="63">
        <f>IF(ISBLANK(VLOOKUP($AA$9,Tables!$J$2:$P$55,5,FALSE)),"",IF($C67=1,VLOOKUP($AA$9,Tables!$J$2:$P$55,5,FALSE),IF($C67=2,VLOOKUP($AA$9,Tables!$R$2:$X$55,5,FALSE),"")))</f>
      </c>
      <c r="AH68" s="63">
        <f>IF(ISBLANK(VLOOKUP($AA$11,Tables!$J$67:$T$120,5,FALSE)),"",IF($C67=1,VLOOKUP($AA$11,Tables!$J$67:$T$120,5,FALSE),IF($C67=2,VLOOKUP($AA$11,Tables!$R$67:$X$120,5,FALSE),"")))</f>
      </c>
      <c r="AI68" s="63">
        <f>IF(ISBLANK(VLOOKUP($AA$9,Tables!$J$2:$P$55,5,FALSE)),"",IF($C69=1,VLOOKUP($AA$9,Tables!$J$2:$P$55,5,FALSE),IF($C69=2,VLOOKUP($AA$9,Tables!$R$2:$X$55,5,FALSE),"")))</f>
      </c>
      <c r="AK68" s="63">
        <f>IF(ISBLANK(VLOOKUP($AA$11,Tables!$J$67:$T$120,5,FALSE)),"",IF($C69=1,VLOOKUP($AA$11,Tables!$J$67:$T$120,5,FALSE),IF($C69=2,VLOOKUP($AA$11,Tables!$R$67:$X$120,5,FALSE),"")))</f>
      </c>
      <c r="AL68" s="63">
        <f>IF(ISBLANK(VLOOKUP($AA$9,Tables!$J$2:$P$55,5,FALSE)),"",IF($C71=1,VLOOKUP($AA$9,Tables!$J$2:$P$55,5,FALSE),IF($C71=2,VLOOKUP($AA$9,Tables!$R$2:$X$55,5,FALSE),"")))</f>
      </c>
      <c r="AN68" s="63">
        <f>IF(ISBLANK(VLOOKUP($AA$11,Tables!$J$67:$T$120,5,FALSE)),"",IF($C71=1,VLOOKUP($AA$11,Tables!$J$67:$T$120,5,FALSE),IF($C71=2,VLOOKUP($AA$11,Tables!$R$67:$X$120,5,FALSE),"")))</f>
      </c>
      <c r="AO68" s="63">
        <f>IF(ISBLANK(VLOOKUP($AA$9,Tables!$J$2:$P$55,5,FALSE)),"",IF($C73=1,VLOOKUP($AA$9,Tables!$J$2:$P$55,5,FALSE),IF($C73=2,VLOOKUP($AA$9,Tables!$R$2:$X$55,5,FALSE),"")))</f>
      </c>
      <c r="AQ68" s="63">
        <f>IF(ISBLANK(VLOOKUP($AA$11,Tables!$J$67:$T$120,5,FALSE)),"",IF($C73=1,VLOOKUP($AA$11,Tables!$J$67:$T$120,5,FALSE),IF($C73=2,VLOOKUP($AA$11,Tables!$R$67:$X$120,5,FALSE),"")))</f>
      </c>
      <c r="AR68" s="63">
        <f>IF(ISBLANK(VLOOKUP($AA$9,Tables!$J$2:$P$55,5,FALSE)),"",IF($C75=1,VLOOKUP($AA$9,Tables!$J$2:$P$55,5,FALSE),IF($C75=2,VLOOKUP($AA$9,Tables!$R$2:$X$55,5,FALSE),"")))</f>
      </c>
      <c r="AT68" s="63">
        <f>IF(ISBLANK(VLOOKUP($AA$11,Tables!$J$67:$T$120,5,FALSE)),"",IF($C75=1,VLOOKUP($AA$11,Tables!$J$67:$T$120,5,FALSE),IF($C75=2,VLOOKUP($AA$11,Tables!$R$67:$X$120,5,FALSE),"")))</f>
      </c>
      <c r="AU68" s="63">
        <f>IF(ISBLANK(VLOOKUP($AA$9,Tables!$J$2:$P$55,5,FALSE)),"",IF($C77=1,VLOOKUP($AA$9,Tables!$J$2:$P$55,5,FALSE),IF($C77=2,VLOOKUP($AA$9,Tables!$R$2:$X$55,5,FALSE),"")))</f>
      </c>
      <c r="AW68" s="63">
        <f>IF(ISBLANK(VLOOKUP($AA$11,Tables!$J$67:$T$120,5,FALSE)),"",IF($C77=1,VLOOKUP($AA$11,Tables!$J$67:$T$120,5,FALSE),IF($C77=2,VLOOKUP($AA$11,Tables!$R$67:$X$120,5,FALSE),"")))</f>
      </c>
    </row>
    <row r="69" spans="1:49" ht="17.25" customHeight="1">
      <c r="A69" s="37"/>
      <c r="B69" s="27"/>
      <c r="C69" s="36">
        <v>3</v>
      </c>
      <c r="D69" s="28">
        <v>1</v>
      </c>
      <c r="E69" s="28"/>
      <c r="F69" s="28"/>
      <c r="G69" s="28">
        <v>1</v>
      </c>
      <c r="H69" s="28"/>
      <c r="I69" s="28"/>
      <c r="J69" s="28">
        <v>1</v>
      </c>
      <c r="K69" s="28"/>
      <c r="L69" s="28"/>
      <c r="M69" s="47"/>
      <c r="N69" s="66"/>
      <c r="O69" s="67"/>
      <c r="P69" s="28"/>
      <c r="Q69" s="40"/>
      <c r="R69" s="29"/>
      <c r="S69" s="37"/>
      <c r="T69" s="62"/>
      <c r="U69" s="62"/>
      <c r="V69" s="62"/>
      <c r="W69" s="62"/>
      <c r="X69" s="62"/>
      <c r="Y69" s="62"/>
      <c r="Z69" s="62"/>
      <c r="AC69" s="63">
        <f>IF(ISBLANK(VLOOKUP($AA$9,Tables!$J$2:$P$55,6,FALSE)),"",IF($C65=1,VLOOKUP($AA$9,Tables!$J$2:$P$55,6,FALSE),IF($C65=2,VLOOKUP($AA$9,Tables!$R$2:$X$55,6,FALSE),"")))</f>
      </c>
      <c r="AE69" s="63">
        <f>IF(ISBLANK(VLOOKUP($AA$11,Tables!$J$67:$T$120,6,FALSE)),"",IF($C65=1,VLOOKUP($AA$11,Tables!$J$67:$T$120,6,FALSE),IF($C65=2,VLOOKUP($AA$11,Tables!$R$67:$X$120,6,FALSE),"")))</f>
      </c>
      <c r="AF69" s="63">
        <f>IF(ISBLANK(VLOOKUP($AA$9,Tables!$J$2:$P$55,6,FALSE)),"",IF($C67=1,VLOOKUP($AA$9,Tables!$J$2:$P$55,6,FALSE),IF($C67=2,VLOOKUP($AA$9,Tables!$R$2:$X$55,6,FALSE),"")))</f>
      </c>
      <c r="AH69" s="63">
        <f>IF(ISBLANK(VLOOKUP($AA$11,Tables!$J$67:$T$120,6,FALSE)),"",IF($C67=1,VLOOKUP($AA$11,Tables!$J$67:$T$120,6,FALSE),IF($C67=2,VLOOKUP($AA$11,Tables!$R$67:$X$120,6,FALSE),"")))</f>
      </c>
      <c r="AI69" s="63">
        <f>IF(ISBLANK(VLOOKUP($AA$9,Tables!$J$2:$P$55,6,FALSE)),"",IF($C69=1,VLOOKUP($AA$9,Tables!$J$2:$P$55,6,FALSE),IF($C69=2,VLOOKUP($AA$9,Tables!$R$2:$X$55,6,FALSE),"")))</f>
      </c>
      <c r="AK69" s="63">
        <f>IF(ISBLANK(VLOOKUP($AA$11,Tables!$J$67:$T$120,6,FALSE)),"",IF($C69=1,VLOOKUP($AA$11,Tables!$J$67:$T$120,6,FALSE),IF($C69=2,VLOOKUP($AA$11,Tables!$R$67:$X$120,6,FALSE),"")))</f>
      </c>
      <c r="AL69" s="63">
        <f>IF(ISBLANK(VLOOKUP($AA$9,Tables!$J$2:$P$55,6,FALSE)),"",IF($C71=1,VLOOKUP($AA$9,Tables!$J$2:$P$55,6,FALSE),IF($C71=2,VLOOKUP($AA$9,Tables!$R$2:$X$55,6,FALSE),"")))</f>
      </c>
      <c r="AN69" s="63">
        <f>IF(ISBLANK(VLOOKUP($AA$11,Tables!$J$67:$T$120,6,FALSE)),"",IF($C71=1,VLOOKUP($AA$11,Tables!$J$67:$T$120,6,FALSE),IF($C71=2,VLOOKUP($AA$11,Tables!$R$67:$X$120,6,FALSE),"")))</f>
      </c>
      <c r="AO69" s="63">
        <f>IF(ISBLANK(VLOOKUP($AA$9,Tables!$J$2:$P$55,6,FALSE)),"",IF($C73=1,VLOOKUP($AA$9,Tables!$J$2:$P$55,6,FALSE),IF($C73=2,VLOOKUP($AA$9,Tables!$R$2:$X$55,6,FALSE),"")))</f>
      </c>
      <c r="AQ69" s="63">
        <f>IF(ISBLANK(VLOOKUP($AA$11,Tables!$J$67:$T$120,6,FALSE)),"",IF($C73=1,VLOOKUP($AA$11,Tables!$J$67:$T$120,6,FALSE),IF($C73=2,VLOOKUP($AA$11,Tables!$R$67:$X$120,6,FALSE),"")))</f>
      </c>
      <c r="AR69" s="63">
        <f>IF(ISBLANK(VLOOKUP($AA$9,Tables!$J$2:$P$55,6,FALSE)),"",IF($C75=1,VLOOKUP($AA$9,Tables!$J$2:$P$55,6,FALSE),IF($C75=2,VLOOKUP($AA$9,Tables!$R$2:$X$55,6,FALSE),"")))</f>
      </c>
      <c r="AT69" s="63">
        <f>IF(ISBLANK(VLOOKUP($AA$11,Tables!$J$67:$T$120,6,FALSE)),"",IF($C75=1,VLOOKUP($AA$11,Tables!$J$67:$T$120,6,FALSE),IF($C75=2,VLOOKUP($AA$11,Tables!$R$67:$X$120,6,FALSE),"")))</f>
      </c>
      <c r="AU69" s="63">
        <f>IF(ISBLANK(VLOOKUP($AA$9,Tables!$J$2:$P$55,6,FALSE)),"",IF($C77=1,VLOOKUP($AA$9,Tables!$J$2:$P$55,6,FALSE),IF($C77=2,VLOOKUP($AA$9,Tables!$R$2:$X$55,6,FALSE),"")))</f>
      </c>
      <c r="AW69" s="63">
        <f>IF(ISBLANK(VLOOKUP($AA$11,Tables!$J$67:$T$120,6,FALSE)),"",IF($C77=1,VLOOKUP($AA$11,Tables!$J$67:$T$120,6,FALSE),IF($C77=2,VLOOKUP($AA$11,Tables!$R$67:$X$120,6,FALSE),"")))</f>
      </c>
    </row>
    <row r="70" spans="1:49" ht="17.25" customHeight="1">
      <c r="A70" s="37"/>
      <c r="B70" s="27"/>
      <c r="C70" s="36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40"/>
      <c r="R70" s="29"/>
      <c r="S70" s="37"/>
      <c r="T70" s="62"/>
      <c r="U70" s="62"/>
      <c r="V70" s="62"/>
      <c r="W70" s="62"/>
      <c r="X70" s="62"/>
      <c r="Y70" s="62"/>
      <c r="Z70" s="62"/>
      <c r="AC70" s="63">
        <f>IF(ISBLANK(VLOOKUP($AA$9,Tables!$J$2:$P$55,7,FALSE)),"",IF($C65=1,VLOOKUP($AA$9,Tables!$J$2:$P$55,7,FALSE),IF($C65=2,VLOOKUP($AA$9,Tables!$R$2:$X$55,7,FALSE),"")))</f>
      </c>
      <c r="AE70" s="63">
        <f>IF(ISBLANK(VLOOKUP($AA$11,Tables!$J$67:$T$120,7,FALSE)),"",IF($C65=1,VLOOKUP($AA$11,Tables!$J$67:$T$120,7,FALSE),IF($C65=2,VLOOKUP($AA$11,Tables!$R$67:$X$120,7,FALSE),"")))</f>
      </c>
      <c r="AF70" s="63">
        <f>IF(ISBLANK(VLOOKUP($AA$9,Tables!$J$2:$P$55,7,FALSE)),"",IF($C67=1,VLOOKUP($AA$9,Tables!$J$2:$P$55,7,FALSE),IF($C67=2,VLOOKUP($AA$9,Tables!$R$2:$X$55,7,FALSE),"")))</f>
      </c>
      <c r="AH70" s="63">
        <f>IF(ISBLANK(VLOOKUP($AA$11,Tables!$J$67:$T$120,7,FALSE)),"",IF($C67=1,VLOOKUP($AA$11,Tables!$J$67:$T$120,7,FALSE),IF($C67=2,VLOOKUP($AA$11,Tables!$R$67:$X$120,7,FALSE),"")))</f>
      </c>
      <c r="AI70" s="63">
        <f>IF(ISBLANK(VLOOKUP($AA$9,Tables!$J$2:$P$55,7,FALSE)),"",IF($C69=1,VLOOKUP($AA$9,Tables!$J$2:$P$55,7,FALSE),IF($C69=2,VLOOKUP($AA$9,Tables!$R$2:$X$55,7,FALSE),"")))</f>
      </c>
      <c r="AK70" s="63">
        <f>IF(ISBLANK(VLOOKUP($AA$11,Tables!$J$67:$T$120,7,FALSE)),"",IF($C69=1,VLOOKUP($AA$11,Tables!$J$67:$T$120,7,FALSE),IF($C69=2,VLOOKUP($AA$11,Tables!$R$67:$X$120,7,FALSE),"")))</f>
      </c>
      <c r="AL70" s="63">
        <f>IF(ISBLANK(VLOOKUP($AA$9,Tables!$J$2:$P$55,7,FALSE)),"",IF($C71=1,VLOOKUP($AA$9,Tables!$J$2:$P$55,7,FALSE),IF($C71=2,VLOOKUP($AA$9,Tables!$R$2:$X$55,7,FALSE),"")))</f>
      </c>
      <c r="AN70" s="63">
        <f>IF(ISBLANK(VLOOKUP($AA$11,Tables!$J$67:$T$120,7,FALSE)),"",IF($C71=1,VLOOKUP($AA$11,Tables!$J$67:$T$120,7,FALSE),IF($C71=2,VLOOKUP($AA$11,Tables!$R$67:$X$120,7,FALSE),"")))</f>
      </c>
      <c r="AO70" s="63">
        <f>IF(ISBLANK(VLOOKUP($AA$9,Tables!$J$2:$P$55,7,FALSE)),"",IF($C73=1,VLOOKUP($AA$9,Tables!$J$2:$P$55,7,FALSE),IF($C73=2,VLOOKUP($AA$9,Tables!$R$2:$X$55,7,FALSE),"")))</f>
      </c>
      <c r="AQ70" s="63">
        <f>IF(ISBLANK(VLOOKUP($AA$11,Tables!$J$67:$T$120,7,FALSE)),"",IF($C73=1,VLOOKUP($AA$11,Tables!$J$67:$T$120,7,FALSE),IF($C73=2,VLOOKUP($AA$11,Tables!$R$67:$X$120,7,FALSE),"")))</f>
      </c>
      <c r="AR70" s="63">
        <f>IF(ISBLANK(VLOOKUP($AA$9,Tables!$J$2:$P$55,7,FALSE)),"",IF($C75=1,VLOOKUP($AA$9,Tables!$J$2:$P$55,7,FALSE),IF($C75=2,VLOOKUP($AA$9,Tables!$R$2:$X$55,7,FALSE),"")))</f>
      </c>
      <c r="AT70" s="63">
        <f>IF(ISBLANK(VLOOKUP($AA$11,Tables!$J$67:$T$120,7,FALSE)),"",IF($C75=1,VLOOKUP($AA$11,Tables!$J$67:$T$120,7,FALSE),IF($C75=2,VLOOKUP($AA$11,Tables!$R$67:$X$120,7,FALSE),"")))</f>
      </c>
      <c r="AU70" s="63">
        <f>IF(ISBLANK(VLOOKUP($AA$9,Tables!$J$2:$P$55,7,FALSE)),"",IF($C77=1,VLOOKUP($AA$9,Tables!$J$2:$P$55,7,FALSE),IF($C77=2,VLOOKUP($AA$9,Tables!$R$2:$X$55,7,FALSE),"")))</f>
      </c>
      <c r="AW70" s="63">
        <f>IF(ISBLANK(VLOOKUP($AA$11,Tables!$J$67:$T$120,7,FALSE)),"",IF($C77=1,VLOOKUP($AA$11,Tables!$J$67:$T$120,7,FALSE),IF($C77=2,VLOOKUP($AA$11,Tables!$R$67:$X$120,7,FALSE),"")))</f>
      </c>
    </row>
    <row r="71" spans="1:28" ht="17.25" customHeight="1">
      <c r="A71" s="37"/>
      <c r="B71" s="27"/>
      <c r="C71" s="36">
        <v>3</v>
      </c>
      <c r="D71" s="28">
        <v>1</v>
      </c>
      <c r="E71" s="28"/>
      <c r="F71" s="28"/>
      <c r="G71" s="28">
        <v>1</v>
      </c>
      <c r="H71" s="28"/>
      <c r="I71" s="28"/>
      <c r="J71" s="28">
        <v>1</v>
      </c>
      <c r="K71" s="28"/>
      <c r="L71" s="28"/>
      <c r="M71" s="47"/>
      <c r="N71" s="66"/>
      <c r="O71" s="67"/>
      <c r="P71" s="28"/>
      <c r="Q71" s="40"/>
      <c r="R71" s="29"/>
      <c r="S71" s="37"/>
      <c r="T71" s="62"/>
      <c r="U71" s="62"/>
      <c r="V71" s="62"/>
      <c r="W71" s="62"/>
      <c r="X71" s="62"/>
      <c r="Y71" s="62"/>
      <c r="Z71" s="62"/>
      <c r="AB71" s="64"/>
    </row>
    <row r="72" spans="1:28" ht="17.25" customHeight="1">
      <c r="A72" s="37"/>
      <c r="B72" s="27"/>
      <c r="C72" s="36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40"/>
      <c r="R72" s="29"/>
      <c r="S72" s="37"/>
      <c r="T72" s="62"/>
      <c r="U72" s="62"/>
      <c r="V72" s="62"/>
      <c r="W72" s="62"/>
      <c r="X72" s="62"/>
      <c r="Y72" s="62"/>
      <c r="Z72" s="62"/>
      <c r="AB72" s="64"/>
    </row>
    <row r="73" spans="1:28" ht="17.25" customHeight="1">
      <c r="A73" s="37"/>
      <c r="B73" s="27"/>
      <c r="C73" s="36">
        <v>3</v>
      </c>
      <c r="D73" s="28">
        <v>1</v>
      </c>
      <c r="E73" s="28"/>
      <c r="F73" s="28"/>
      <c r="G73" s="28">
        <v>1</v>
      </c>
      <c r="H73" s="28"/>
      <c r="I73" s="28"/>
      <c r="J73" s="28">
        <v>1</v>
      </c>
      <c r="K73" s="28"/>
      <c r="L73" s="28"/>
      <c r="M73" s="47"/>
      <c r="N73" s="48"/>
      <c r="O73" s="49"/>
      <c r="P73" s="28"/>
      <c r="Q73" s="40"/>
      <c r="R73" s="29"/>
      <c r="S73" s="37"/>
      <c r="T73" s="62"/>
      <c r="U73" s="62"/>
      <c r="V73" s="62"/>
      <c r="W73" s="62"/>
      <c r="X73" s="62"/>
      <c r="Y73" s="62"/>
      <c r="Z73" s="62"/>
      <c r="AB73" s="64"/>
    </row>
    <row r="74" spans="1:28" ht="17.25" customHeight="1">
      <c r="A74" s="37"/>
      <c r="B74" s="27"/>
      <c r="C74" s="36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40"/>
      <c r="R74" s="29"/>
      <c r="S74" s="37"/>
      <c r="T74" s="62"/>
      <c r="U74" s="62"/>
      <c r="V74" s="62"/>
      <c r="W74" s="62"/>
      <c r="X74" s="62"/>
      <c r="Y74" s="62"/>
      <c r="Z74" s="62"/>
      <c r="AB74" s="64"/>
    </row>
    <row r="75" spans="1:26" ht="17.25" customHeight="1">
      <c r="A75" s="37"/>
      <c r="B75" s="27"/>
      <c r="C75" s="36">
        <v>3</v>
      </c>
      <c r="D75" s="28">
        <v>1</v>
      </c>
      <c r="E75" s="28"/>
      <c r="F75" s="28"/>
      <c r="G75" s="28">
        <v>1</v>
      </c>
      <c r="H75" s="28"/>
      <c r="I75" s="28"/>
      <c r="J75" s="28">
        <v>1</v>
      </c>
      <c r="K75" s="28"/>
      <c r="L75" s="28"/>
      <c r="M75" s="47"/>
      <c r="N75" s="48"/>
      <c r="O75" s="49"/>
      <c r="P75" s="28"/>
      <c r="Q75" s="40"/>
      <c r="R75" s="29"/>
      <c r="S75" s="37"/>
      <c r="T75" s="62"/>
      <c r="U75" s="62"/>
      <c r="V75" s="62"/>
      <c r="W75" s="62"/>
      <c r="X75" s="62"/>
      <c r="Y75" s="62"/>
      <c r="Z75" s="62"/>
    </row>
    <row r="76" spans="1:26" ht="17.25" customHeight="1">
      <c r="A76" s="37"/>
      <c r="B76" s="27"/>
      <c r="C76" s="36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40"/>
      <c r="R76" s="29"/>
      <c r="S76" s="37"/>
      <c r="T76" s="62"/>
      <c r="U76" s="62"/>
      <c r="V76" s="62"/>
      <c r="W76" s="62"/>
      <c r="X76" s="62"/>
      <c r="Y76" s="62"/>
      <c r="Z76" s="62"/>
    </row>
    <row r="77" spans="1:26" ht="17.25" customHeight="1">
      <c r="A77" s="37"/>
      <c r="B77" s="27"/>
      <c r="C77" s="36">
        <v>3</v>
      </c>
      <c r="D77" s="28">
        <v>1</v>
      </c>
      <c r="E77" s="28"/>
      <c r="F77" s="28"/>
      <c r="G77" s="28">
        <v>1</v>
      </c>
      <c r="H77" s="28"/>
      <c r="I77" s="28"/>
      <c r="J77" s="28">
        <v>1</v>
      </c>
      <c r="K77" s="28"/>
      <c r="L77" s="28"/>
      <c r="M77" s="47"/>
      <c r="N77" s="48"/>
      <c r="O77" s="49"/>
      <c r="P77" s="28"/>
      <c r="Q77" s="40"/>
      <c r="R77" s="29"/>
      <c r="S77" s="37"/>
      <c r="T77" s="62"/>
      <c r="U77" s="62"/>
      <c r="V77" s="62"/>
      <c r="W77" s="62"/>
      <c r="X77" s="62"/>
      <c r="Y77" s="62"/>
      <c r="Z77" s="62"/>
    </row>
    <row r="78" spans="1:26" ht="17.25" customHeight="1">
      <c r="A78" s="37"/>
      <c r="B78" s="27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41"/>
      <c r="R78" s="29"/>
      <c r="S78" s="37"/>
      <c r="T78" s="62"/>
      <c r="U78" s="62"/>
      <c r="V78" s="62"/>
      <c r="W78" s="62"/>
      <c r="X78" s="62"/>
      <c r="Y78" s="62"/>
      <c r="Z78" s="62"/>
    </row>
    <row r="79" spans="1:26" ht="6" customHeight="1" thickBot="1">
      <c r="A79" s="37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3"/>
      <c r="S79" s="37"/>
      <c r="T79" s="62"/>
      <c r="U79" s="62"/>
      <c r="V79" s="62"/>
      <c r="W79" s="62"/>
      <c r="X79" s="62"/>
      <c r="Y79" s="62"/>
      <c r="Z79" s="62"/>
    </row>
    <row r="80" ht="13.5" thickBot="1"/>
    <row r="81" spans="1:26" ht="5.25" customHeight="1">
      <c r="A81" s="37"/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6"/>
      <c r="S81" s="37"/>
      <c r="T81" s="62"/>
      <c r="U81" s="62"/>
      <c r="V81" s="62"/>
      <c r="W81" s="62"/>
      <c r="X81" s="62"/>
      <c r="Y81" s="62"/>
      <c r="Z81" s="62"/>
    </row>
    <row r="82" spans="1:26" ht="16.5" customHeight="1">
      <c r="A82" s="37"/>
      <c r="B82" s="27"/>
      <c r="C82" s="38" t="s">
        <v>59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9"/>
      <c r="S82" s="37"/>
      <c r="T82" s="62"/>
      <c r="U82" s="62"/>
      <c r="V82" s="62"/>
      <c r="W82" s="62"/>
      <c r="X82" s="62"/>
      <c r="Y82" s="62"/>
      <c r="Z82" s="62"/>
    </row>
    <row r="83" spans="1:26" ht="16.5" customHeight="1">
      <c r="A83" s="37"/>
      <c r="B83" s="27"/>
      <c r="C83" s="28" t="s">
        <v>53</v>
      </c>
      <c r="D83" s="78"/>
      <c r="E83" s="46"/>
      <c r="F83" s="44" t="s">
        <v>60</v>
      </c>
      <c r="G83" s="28"/>
      <c r="H83" s="28"/>
      <c r="I83" s="69"/>
      <c r="J83" s="28"/>
      <c r="K83" s="50" t="s">
        <v>54</v>
      </c>
      <c r="L83" s="51"/>
      <c r="M83" s="75">
        <f>IF(ISERROR($I83/$E84),"",$I83/$E84)</f>
      </c>
      <c r="N83" s="45" t="s">
        <v>62</v>
      </c>
      <c r="O83" s="76"/>
      <c r="P83" s="70"/>
      <c r="Q83" s="34"/>
      <c r="R83" s="29"/>
      <c r="S83" s="37"/>
      <c r="T83" s="62"/>
      <c r="U83" s="62"/>
      <c r="V83" s="62"/>
      <c r="W83" s="62"/>
      <c r="X83" s="62"/>
      <c r="Y83" s="62"/>
      <c r="Z83" s="62"/>
    </row>
    <row r="84" spans="1:26" ht="16.5" customHeight="1">
      <c r="A84" s="37"/>
      <c r="B84" s="27"/>
      <c r="C84" s="28" t="s">
        <v>55</v>
      </c>
      <c r="D84" s="36"/>
      <c r="E84" s="42"/>
      <c r="F84" s="28" t="s">
        <v>61</v>
      </c>
      <c r="G84" s="28"/>
      <c r="H84" s="28"/>
      <c r="I84" s="42"/>
      <c r="J84" s="28"/>
      <c r="K84" s="53" t="s">
        <v>56</v>
      </c>
      <c r="L84" s="61"/>
      <c r="M84" s="74">
        <f>IF(ISERROR($I84/$I83),"",$I84/$I83)</f>
      </c>
      <c r="N84" s="45" t="s">
        <v>63</v>
      </c>
      <c r="O84" s="77"/>
      <c r="P84" s="72"/>
      <c r="Q84" s="35"/>
      <c r="R84" s="29"/>
      <c r="S84" s="37"/>
      <c r="T84" s="62"/>
      <c r="U84" s="62"/>
      <c r="V84" s="62"/>
      <c r="W84" s="62"/>
      <c r="X84" s="62"/>
      <c r="Y84" s="62"/>
      <c r="Z84" s="62"/>
    </row>
    <row r="85" spans="1:34" ht="6" customHeight="1">
      <c r="A85" s="37"/>
      <c r="B85" s="27"/>
      <c r="C85" s="28"/>
      <c r="D85" s="36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9"/>
      <c r="S85" s="37"/>
      <c r="T85" s="62"/>
      <c r="U85" s="62"/>
      <c r="V85" s="62"/>
      <c r="W85" s="62"/>
      <c r="X85" s="62"/>
      <c r="Y85" s="62"/>
      <c r="Z85" s="62"/>
      <c r="AB85" s="64"/>
      <c r="AE85" s="64"/>
      <c r="AH85" s="64"/>
    </row>
    <row r="86" spans="1:49" ht="25.5">
      <c r="A86" s="37"/>
      <c r="B86" s="27"/>
      <c r="C86" s="28" t="s">
        <v>18</v>
      </c>
      <c r="D86" s="28" t="s">
        <v>14</v>
      </c>
      <c r="E86" s="28"/>
      <c r="F86" s="28"/>
      <c r="G86" s="28" t="s">
        <v>15</v>
      </c>
      <c r="H86" s="28"/>
      <c r="I86" s="28"/>
      <c r="J86" s="28" t="s">
        <v>16</v>
      </c>
      <c r="K86" s="28"/>
      <c r="L86" s="28"/>
      <c r="M86" s="30" t="s">
        <v>50</v>
      </c>
      <c r="N86" s="30" t="s">
        <v>51</v>
      </c>
      <c r="O86" s="30" t="s">
        <v>52</v>
      </c>
      <c r="P86" s="30"/>
      <c r="Q86" s="28" t="s">
        <v>17</v>
      </c>
      <c r="R86" s="29"/>
      <c r="S86" s="37"/>
      <c r="T86" s="62"/>
      <c r="U86" s="62"/>
      <c r="V86" s="62"/>
      <c r="W86" s="62"/>
      <c r="X86" s="62"/>
      <c r="Y86" s="62"/>
      <c r="Z86" s="62"/>
      <c r="AB86" s="64"/>
      <c r="AC86" s="65" t="s">
        <v>41</v>
      </c>
      <c r="AD86" s="65"/>
      <c r="AE86" s="65"/>
      <c r="AF86" s="65" t="s">
        <v>42</v>
      </c>
      <c r="AG86" s="65"/>
      <c r="AH86" s="65"/>
      <c r="AI86" s="65" t="s">
        <v>43</v>
      </c>
      <c r="AJ86" s="65"/>
      <c r="AK86" s="65"/>
      <c r="AL86" s="65" t="s">
        <v>44</v>
      </c>
      <c r="AM86" s="65"/>
      <c r="AN86" s="65"/>
      <c r="AO86" s="65" t="s">
        <v>45</v>
      </c>
      <c r="AP86" s="65"/>
      <c r="AQ86" s="65"/>
      <c r="AR86" s="65" t="s">
        <v>46</v>
      </c>
      <c r="AS86" s="65"/>
      <c r="AT86" s="65"/>
      <c r="AU86" s="65" t="s">
        <v>47</v>
      </c>
      <c r="AV86" s="65"/>
      <c r="AW86" s="65"/>
    </row>
    <row r="87" spans="1:49" ht="16.5" customHeight="1">
      <c r="A87" s="37"/>
      <c r="B87" s="27"/>
      <c r="C87" s="36">
        <v>3</v>
      </c>
      <c r="D87" s="28">
        <v>1</v>
      </c>
      <c r="E87" s="28"/>
      <c r="F87" s="28"/>
      <c r="G87" s="28">
        <v>1</v>
      </c>
      <c r="H87" s="28"/>
      <c r="I87" s="28"/>
      <c r="J87" s="28">
        <v>1</v>
      </c>
      <c r="K87" s="28"/>
      <c r="L87" s="28"/>
      <c r="M87" s="47"/>
      <c r="N87" s="66"/>
      <c r="O87" s="67"/>
      <c r="P87" s="28"/>
      <c r="Q87" s="39"/>
      <c r="R87" s="29"/>
      <c r="S87" s="37"/>
      <c r="T87" s="62"/>
      <c r="U87" s="62"/>
      <c r="V87" s="62"/>
      <c r="W87" s="62"/>
      <c r="X87" s="62"/>
      <c r="Y87" s="62"/>
      <c r="Z87" s="62"/>
      <c r="AC87" s="63">
        <f>IF(ISBLANK(VLOOKUP($AA$9,Tables!$J$2:$P$55,2,FALSE)),"",IF($C87=1,VLOOKUP($AA$9,Tables!$J$2:$P$55,2,FALSE),IF($C87=2,VLOOKUP($AA$9,Tables!$R$2:$X$55,2,FALSE),"")))</f>
      </c>
      <c r="AD87" s="63">
        <f>IF(ISBLANK(VLOOKUP($AA$10,Tables!$J$57:$P$65,2,FALSE)),"",IF($C87=1,VLOOKUP($AA$10,Tables!$J$57:$P$65,2,FALSE),IF($C87=2,VLOOKUP($AA$10,Tables!$J$57:$P$65,2,FALSE),"")))</f>
      </c>
      <c r="AE87" s="63">
        <f>IF(ISBLANK(VLOOKUP($AA$11,Tables!$J$67:$T$120,2,FALSE)),"",IF($C87=1,VLOOKUP($AA$11,Tables!$J$67:$T$120,2,FALSE),IF($C87=2,VLOOKUP($AA$11,Tables!$R$67:$X$120,2,FALSE),"")))</f>
      </c>
      <c r="AF87" s="63">
        <f>IF(ISBLANK(VLOOKUP($AA$9,Tables!$J$2:$P$55,2,FALSE)),"",IF($C89=1,VLOOKUP($AA$9,Tables!$J$2:$P$55,2,FALSE),IF($C89=2,VLOOKUP($AA$9,Tables!$R$2:$X$55,2,FALSE),"")))</f>
      </c>
      <c r="AG87" s="63">
        <f>IF(ISBLANK(VLOOKUP($AA$10,Tables!$J$57:$P$65,2,FALSE)),"",IF($C89=1,VLOOKUP($AA$10,Tables!$J$57:$P$65,2,FALSE),IF($C89=2,VLOOKUP($AA$10,Tables!$J$57:$P$65,2,FALSE),"")))</f>
      </c>
      <c r="AH87" s="63">
        <f>IF(ISBLANK(VLOOKUP($AA$11,Tables!$J$67:$T$120,2,FALSE)),"",IF($C89=1,VLOOKUP($AA$11,Tables!$J$67:$T$120,2,FALSE),IF($C89=2,VLOOKUP($AA$11,Tables!$R$67:$X$120,2,FALSE),"")))</f>
      </c>
      <c r="AI87" s="63">
        <f>IF(ISBLANK(VLOOKUP($AA$9,Tables!$J$2:$P$55,2,FALSE)),"",IF($C91=1,VLOOKUP($AA$9,Tables!$J$2:$P$55,2,FALSE),IF($C91=2,VLOOKUP($AA$9,Tables!$R$2:$X$55,2,FALSE),"")))</f>
      </c>
      <c r="AJ87" s="63">
        <f>IF(ISBLANK(VLOOKUP($AA$10,Tables!$J$57:$P$65,2,FALSE)),"",IF($C91=1,VLOOKUP($AA$10,Tables!$J$57:$P$65,2,FALSE),IF($C91=2,VLOOKUP($AA$10,Tables!$J$57:$P$65,2,FALSE),"")))</f>
      </c>
      <c r="AK87" s="63">
        <f>IF(ISBLANK(VLOOKUP($AA$11,Tables!$J$67:$T$120,2,FALSE)),"",IF($C91=1,VLOOKUP($AA$11,Tables!$J$67:$T$120,2,FALSE),IF($C91=2,VLOOKUP($AA$11,Tables!$R$67:$X$120,2,FALSE),"")))</f>
      </c>
      <c r="AL87" s="63">
        <f>IF(ISBLANK(VLOOKUP($AA$9,Tables!$J$2:$P$55,2,FALSE)),"",IF($C93=1,VLOOKUP($AA$9,Tables!$J$2:$P$55,2,FALSE),IF($C93=2,VLOOKUP($AA$9,Tables!$R$2:$X$55,2,FALSE),"")))</f>
      </c>
      <c r="AM87" s="63">
        <f>IF(ISBLANK(VLOOKUP($AA$10,Tables!$J$57:$P$65,2,FALSE)),"",IF($C93=1,VLOOKUP($AA$10,Tables!$J$57:$P$65,2,FALSE),IF($C93=2,VLOOKUP($AA$10,Tables!$J$57:$P$65,2,FALSE),"")))</f>
      </c>
      <c r="AN87" s="63">
        <f>IF(ISBLANK(VLOOKUP($AA$11,Tables!$J$67:$T$120,2,FALSE)),"",IF($C93=1,VLOOKUP($AA$11,Tables!$J$67:$T$120,2,FALSE),IF($C93=2,VLOOKUP($AA$11,Tables!$R$67:$X$120,2,FALSE),"")))</f>
      </c>
      <c r="AO87" s="63">
        <f>IF(ISBLANK(VLOOKUP($AA$9,Tables!$J$2:$P$55,2,FALSE)),"",IF($C95=1,VLOOKUP($AA$9,Tables!$J$2:$P$55,2,FALSE),IF($C95=2,VLOOKUP($AA$9,Tables!$R$2:$X$55,2,FALSE),"")))</f>
      </c>
      <c r="AP87" s="63">
        <f>IF(ISBLANK(VLOOKUP($AA$10,Tables!$J$57:$P$65,2,FALSE)),"",IF($C95=1,VLOOKUP($AA$10,Tables!$J$57:$P$65,2,FALSE),IF($C95=2,VLOOKUP($AA$10,Tables!$J$57:$P$65,2,FALSE),"")))</f>
      </c>
      <c r="AQ87" s="63">
        <f>IF(ISBLANK(VLOOKUP($AA$11,Tables!$J$67:$T$120,2,FALSE)),"",IF($C95=1,VLOOKUP($AA$11,Tables!$J$67:$T$120,2,FALSE),IF($C95=2,VLOOKUP($AA$11,Tables!$R$67:$X$120,2,FALSE),"")))</f>
      </c>
      <c r="AR87" s="63">
        <f>IF(ISBLANK(VLOOKUP($AA$9,Tables!$J$2:$P$55,2,FALSE)),"",IF($C97=1,VLOOKUP($AA$9,Tables!$J$2:$P$55,2,FALSE),IF($C97=2,VLOOKUP($AA$9,Tables!$R$2:$X$55,2,FALSE),"")))</f>
      </c>
      <c r="AS87" s="63">
        <f>IF(ISBLANK(VLOOKUP($AA$10,Tables!$J$57:$P$65,2,FALSE)),"",IF($C97=1,VLOOKUP($AA$10,Tables!$J$57:$P$65,2,FALSE),IF($C97=2,VLOOKUP($AA$10,Tables!$J$57:$P$65,2,FALSE),"")))</f>
      </c>
      <c r="AT87" s="63">
        <f>IF(ISBLANK(VLOOKUP($AA$11,Tables!$J$67:$T$120,2,FALSE)),"",IF($C97=1,VLOOKUP($AA$11,Tables!$J$67:$T$120,2,FALSE),IF($C97=2,VLOOKUP($AA$11,Tables!$R$67:$X$120,2,FALSE),"")))</f>
      </c>
      <c r="AU87" s="63">
        <f>IF(ISBLANK(VLOOKUP($AA$9,Tables!$J$2:$P$55,2,FALSE)),"",IF($C99=1,VLOOKUP($AA$9,Tables!$J$2:$P$55,2,FALSE),IF($C99=2,VLOOKUP($AA$9,Tables!$R$2:$X$55,2,FALSE),"")))</f>
      </c>
      <c r="AV87" s="63">
        <f>IF(ISBLANK(VLOOKUP($AA$10,Tables!$J$57:$P$65,2,FALSE)),"",IF($C99=1,VLOOKUP($AA$10,Tables!$J$57:$P$65,2,FALSE),IF($C99=2,VLOOKUP($AA$10,Tables!$J$57:$P$65,2,FALSE),"")))</f>
      </c>
      <c r="AW87" s="63">
        <f>IF(ISBLANK(VLOOKUP($AA$11,Tables!$J$67:$T$120,2,FALSE)),"",IF($C99=1,VLOOKUP($AA$11,Tables!$J$67:$T$120,2,FALSE),IF($C99=2,VLOOKUP($AA$11,Tables!$R$67:$X$120,2,FALSE),"")))</f>
      </c>
    </row>
    <row r="88" spans="1:49" ht="16.5" customHeight="1">
      <c r="A88" s="37"/>
      <c r="B88" s="27"/>
      <c r="C88" s="36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40"/>
      <c r="R88" s="29"/>
      <c r="S88" s="37"/>
      <c r="T88" s="62"/>
      <c r="U88" s="62"/>
      <c r="V88" s="62"/>
      <c r="W88" s="62"/>
      <c r="X88" s="62"/>
      <c r="Y88" s="62"/>
      <c r="Z88" s="62"/>
      <c r="AC88" s="63">
        <f>IF(ISBLANK(VLOOKUP($AA$9,Tables!$J$2:$P$55,3,FALSE)),"",IF($C87=1,VLOOKUP($AA$9,Tables!$J$2:$P$55,3,FALSE),IF($C87=2,VLOOKUP($AA$9,Tables!$R$2:$X$55,3,FALSE),"")))</f>
      </c>
      <c r="AD88" s="63">
        <f>IF(ISBLANK(VLOOKUP($AA$10,Tables!$J$57:$P$65,3,FALSE)),"",IF($C87=1,VLOOKUP($AA$10,Tables!$J$57:$P$65,3,FALSE),IF($C87=2,VLOOKUP($AA$10,Tables!$J$57:$P$65,3,FALSE),"")))</f>
      </c>
      <c r="AE88" s="63">
        <f>IF(ISBLANK(VLOOKUP($AA$11,Tables!$J$67:$T$120,3,FALSE)),"",IF($C87=1,VLOOKUP($AA$11,Tables!$J$67:$T$120,3,FALSE),IF($C87=2,VLOOKUP($AA$11,Tables!$R$67:$X$120,3,FALSE),"")))</f>
      </c>
      <c r="AF88" s="63">
        <f>IF(ISBLANK(VLOOKUP($AA$9,Tables!$J$2:$P$55,3,FALSE)),"",IF($C89=1,VLOOKUP($AA$9,Tables!$J$2:$P$55,3,FALSE),IF($C89=2,VLOOKUP($AA$9,Tables!$R$2:$X$55,3,FALSE),"")))</f>
      </c>
      <c r="AG88" s="63">
        <f>IF(ISBLANK(VLOOKUP($AA$10,Tables!$J$57:$P$65,3,FALSE)),"",IF($C89=1,VLOOKUP($AA$10,Tables!$J$57:$P$65,3,FALSE),IF($C89=2,VLOOKUP($AA$10,Tables!$J$57:$P$65,3,FALSE),"")))</f>
      </c>
      <c r="AH88" s="63">
        <f>IF(ISBLANK(VLOOKUP($AA$11,Tables!$J$67:$T$120,3,FALSE)),"",IF($C89=1,VLOOKUP($AA$11,Tables!$J$67:$T$120,3,FALSE),IF($C89=2,VLOOKUP($AA$11,Tables!$R$67:$X$120,3,FALSE),"")))</f>
      </c>
      <c r="AI88" s="63">
        <f>IF(ISBLANK(VLOOKUP($AA$9,Tables!$J$2:$P$55,3,FALSE)),"",IF($C91=1,VLOOKUP($AA$9,Tables!$J$2:$P$55,3,FALSE),IF($C91=2,VLOOKUP($AA$9,Tables!$R$2:$X$55,3,FALSE),"")))</f>
      </c>
      <c r="AJ88" s="63">
        <f>IF(ISBLANK(VLOOKUP($AA$10,Tables!$J$57:$P$65,3,FALSE)),"",IF($C91=1,VLOOKUP($AA$10,Tables!$J$57:$P$65,3,FALSE),IF($C91=2,VLOOKUP($AA$10,Tables!$J$57:$P$65,3,FALSE),"")))</f>
      </c>
      <c r="AK88" s="63">
        <f>IF(ISBLANK(VLOOKUP($AA$11,Tables!$J$67:$T$120,3,FALSE)),"",IF($C91=1,VLOOKUP($AA$11,Tables!$J$67:$T$120,3,FALSE),IF($C91=2,VLOOKUP($AA$11,Tables!$R$67:$X$120,3,FALSE),"")))</f>
      </c>
      <c r="AL88" s="63">
        <f>IF(ISBLANK(VLOOKUP($AA$9,Tables!$J$2:$P$55,3,FALSE)),"",IF($C93=1,VLOOKUP($AA$9,Tables!$J$2:$P$55,3,FALSE),IF($C93=2,VLOOKUP($AA$9,Tables!$R$2:$X$55,3,FALSE),"")))</f>
      </c>
      <c r="AM88" s="63">
        <f>IF(ISBLANK(VLOOKUP($AA$10,Tables!$J$57:$P$65,3,FALSE)),"",IF($C93=1,VLOOKUP($AA$10,Tables!$J$57:$P$65,3,FALSE),IF($C93=2,VLOOKUP($AA$10,Tables!$J$57:$P$65,3,FALSE),"")))</f>
      </c>
      <c r="AN88" s="63">
        <f>IF(ISBLANK(VLOOKUP($AA$11,Tables!$J$67:$T$120,3,FALSE)),"",IF($C93=1,VLOOKUP($AA$11,Tables!$J$67:$T$120,3,FALSE),IF($C93=2,VLOOKUP($AA$11,Tables!$R$67:$X$120,3,FALSE),"")))</f>
      </c>
      <c r="AO88" s="63">
        <f>IF(ISBLANK(VLOOKUP($AA$9,Tables!$J$2:$P$55,3,FALSE)),"",IF($C95=1,VLOOKUP($AA$9,Tables!$J$2:$P$55,3,FALSE),IF($C95=2,VLOOKUP($AA$9,Tables!$R$2:$X$55,3,FALSE),"")))</f>
      </c>
      <c r="AP88" s="63">
        <f>IF(ISBLANK(VLOOKUP($AA$10,Tables!$J$57:$P$65,3,FALSE)),"",IF($C95=1,VLOOKUP($AA$10,Tables!$J$57:$P$65,3,FALSE),IF($C95=2,VLOOKUP($AA$10,Tables!$J$57:$P$65,3,FALSE),"")))</f>
      </c>
      <c r="AQ88" s="63">
        <f>IF(ISBLANK(VLOOKUP($AA$11,Tables!$J$67:$T$120,3,FALSE)),"",IF($C95=1,VLOOKUP($AA$11,Tables!$J$67:$T$120,3,FALSE),IF($C95=2,VLOOKUP($AA$11,Tables!$R$67:$X$120,3,FALSE),"")))</f>
      </c>
      <c r="AR88" s="63">
        <f>IF(ISBLANK(VLOOKUP($AA$9,Tables!$J$2:$P$55,3,FALSE)),"",IF($C97=1,VLOOKUP($AA$9,Tables!$J$2:$P$55,3,FALSE),IF($C97=2,VLOOKUP($AA$9,Tables!$R$2:$X$55,3,FALSE),"")))</f>
      </c>
      <c r="AS88" s="63">
        <f>IF(ISBLANK(VLOOKUP($AA$10,Tables!$J$57:$P$65,3,FALSE)),"",IF($C97=1,VLOOKUP($AA$10,Tables!$J$57:$P$65,3,FALSE),IF($C97=2,VLOOKUP($AA$10,Tables!$J$57:$P$65,3,FALSE),"")))</f>
      </c>
      <c r="AT88" s="63">
        <f>IF(ISBLANK(VLOOKUP($AA$11,Tables!$J$67:$T$120,3,FALSE)),"",IF($C97=1,VLOOKUP($AA$11,Tables!$J$67:$T$120,3,FALSE),IF($C97=2,VLOOKUP($AA$11,Tables!$R$67:$X$120,3,FALSE),"")))</f>
      </c>
      <c r="AU88" s="63">
        <f>IF(ISBLANK(VLOOKUP($AA$9,Tables!$J$2:$P$55,3,FALSE)),"",IF($C99=1,VLOOKUP($AA$9,Tables!$J$2:$P$55,3,FALSE),IF($C99=2,VLOOKUP($AA$9,Tables!$R$2:$X$55,3,FALSE),"")))</f>
      </c>
      <c r="AV88" s="63">
        <f>IF(ISBLANK(VLOOKUP($AA$10,Tables!$J$57:$P$65,3,FALSE)),"",IF($C99=1,VLOOKUP($AA$10,Tables!$J$57:$P$65,3,FALSE),IF($C99=2,VLOOKUP($AA$10,Tables!$J$57:$P$65,3,FALSE),"")))</f>
      </c>
      <c r="AW88" s="63">
        <f>IF(ISBLANK(VLOOKUP($AA$11,Tables!$J$67:$T$120,3,FALSE)),"",IF($C99=1,VLOOKUP($AA$11,Tables!$J$67:$T$120,3,FALSE),IF($C99=2,VLOOKUP($AA$11,Tables!$R$67:$X$120,3,FALSE),"")))</f>
      </c>
    </row>
    <row r="89" spans="1:49" ht="17.25" customHeight="1">
      <c r="A89" s="37"/>
      <c r="B89" s="27"/>
      <c r="C89" s="36">
        <v>3</v>
      </c>
      <c r="D89" s="28">
        <v>1</v>
      </c>
      <c r="E89" s="28"/>
      <c r="F89" s="28"/>
      <c r="G89" s="28">
        <v>1</v>
      </c>
      <c r="H89" s="28"/>
      <c r="I89" s="28"/>
      <c r="J89" s="28">
        <v>1</v>
      </c>
      <c r="K89" s="28"/>
      <c r="L89" s="28"/>
      <c r="M89" s="47"/>
      <c r="N89" s="66"/>
      <c r="O89" s="67"/>
      <c r="P89" s="28"/>
      <c r="Q89" s="40"/>
      <c r="R89" s="29"/>
      <c r="S89" s="37"/>
      <c r="T89" s="62"/>
      <c r="U89" s="62"/>
      <c r="V89" s="62"/>
      <c r="W89" s="62"/>
      <c r="X89" s="62"/>
      <c r="Y89" s="62"/>
      <c r="Z89" s="62"/>
      <c r="AC89" s="63">
        <f>IF(ISBLANK(VLOOKUP($AA$9,Tables!$J$2:$P$55,4,FALSE)),"",IF($C87=1,VLOOKUP($AA$9,Tables!$J$2:$P$55,4,FALSE),IF($C87=2,VLOOKUP($AA$9,Tables!$R$2:$X$55,4,FALSE),"")))</f>
      </c>
      <c r="AD89" s="63">
        <f>IF(ISBLANK(VLOOKUP($AA$10,Tables!$J$57:$P$65,4,FALSE)),"",IF($C87=1,VLOOKUP($AA$10,Tables!$J$57:$P$65,4,FALSE),IF($C87=2,VLOOKUP($AA$10,Tables!$J$57:$P$65,4,FALSE),"")))</f>
      </c>
      <c r="AE89" s="63">
        <f>IF(ISBLANK(VLOOKUP($AA$11,Tables!$J$67:$T$120,4,FALSE)),"",IF($C87=1,VLOOKUP($AA$11,Tables!$J$67:$T$120,4,FALSE),IF($C87=2,VLOOKUP($AA$11,Tables!$R$67:$X$120,4,FALSE),"")))</f>
      </c>
      <c r="AF89" s="63">
        <f>IF(ISBLANK(VLOOKUP($AA$9,Tables!$J$2:$P$55,4,FALSE)),"",IF($C89=1,VLOOKUP($AA$9,Tables!$J$2:$P$55,4,FALSE),IF($C89=2,VLOOKUP($AA$9,Tables!$R$2:$X$55,4,FALSE),"")))</f>
      </c>
      <c r="AG89" s="63">
        <f>IF(ISBLANK(VLOOKUP($AA$10,Tables!$J$57:$P$65,4,FALSE)),"",IF($C89=1,VLOOKUP($AA$10,Tables!$J$57:$P$65,4,FALSE),IF($C89=2,VLOOKUP($AA$10,Tables!$J$57:$P$65,4,FALSE),"")))</f>
      </c>
      <c r="AH89" s="63">
        <f>IF(ISBLANK(VLOOKUP($AA$11,Tables!$J$67:$T$120,4,FALSE)),"",IF($C89=1,VLOOKUP($AA$11,Tables!$J$67:$T$120,4,FALSE),IF($C89=2,VLOOKUP($AA$11,Tables!$R$67:$X$120,4,FALSE),"")))</f>
      </c>
      <c r="AI89" s="63">
        <f>IF(ISBLANK(VLOOKUP($AA$9,Tables!$J$2:$P$55,4,FALSE)),"",IF($C91=1,VLOOKUP($AA$9,Tables!$J$2:$P$55,4,FALSE),IF($C91=2,VLOOKUP($AA$9,Tables!$R$2:$X$55,4,FALSE),"")))</f>
      </c>
      <c r="AJ89" s="63">
        <f>IF(ISBLANK(VLOOKUP($AA$10,Tables!$J$57:$P$65,4,FALSE)),"",IF($C91=1,VLOOKUP($AA$10,Tables!$J$57:$P$65,4,FALSE),IF($C91=2,VLOOKUP($AA$10,Tables!$J$57:$P$65,4,FALSE),"")))</f>
      </c>
      <c r="AK89" s="63">
        <f>IF(ISBLANK(VLOOKUP($AA$11,Tables!$J$67:$T$120,4,FALSE)),"",IF($C91=1,VLOOKUP($AA$11,Tables!$J$67:$T$120,4,FALSE),IF($C91=2,VLOOKUP($AA$11,Tables!$R$67:$X$120,4,FALSE),"")))</f>
      </c>
      <c r="AL89" s="63">
        <f>IF(ISBLANK(VLOOKUP($AA$9,Tables!$J$2:$P$55,4,FALSE)),"",IF($C93=1,VLOOKUP($AA$9,Tables!$J$2:$P$55,4,FALSE),IF($C93=2,VLOOKUP($AA$9,Tables!$R$2:$X$55,4,FALSE),"")))</f>
      </c>
      <c r="AM89" s="63">
        <f>IF(ISBLANK(VLOOKUP($AA$10,Tables!$J$57:$P$65,4,FALSE)),"",IF($C93=1,VLOOKUP($AA$10,Tables!$J$57:$P$65,4,FALSE),IF($C93=2,VLOOKUP($AA$10,Tables!$J$57:$P$65,4,FALSE),"")))</f>
      </c>
      <c r="AN89" s="63">
        <f>IF(ISBLANK(VLOOKUP($AA$11,Tables!$J$67:$T$120,4,FALSE)),"",IF($C93=1,VLOOKUP($AA$11,Tables!$J$67:$T$120,4,FALSE),IF($C93=2,VLOOKUP($AA$11,Tables!$R$67:$X$120,4,FALSE),"")))</f>
      </c>
      <c r="AO89" s="63">
        <f>IF(ISBLANK(VLOOKUP($AA$9,Tables!$J$2:$P$55,4,FALSE)),"",IF($C95=1,VLOOKUP($AA$9,Tables!$J$2:$P$55,4,FALSE),IF($C95=2,VLOOKUP($AA$9,Tables!$R$2:$X$55,4,FALSE),"")))</f>
      </c>
      <c r="AP89" s="63">
        <f>IF(ISBLANK(VLOOKUP($AA$10,Tables!$J$57:$P$65,4,FALSE)),"",IF($C95=1,VLOOKUP($AA$10,Tables!$J$57:$P$65,4,FALSE),IF($C95=2,VLOOKUP($AA$10,Tables!$J$57:$P$65,4,FALSE),"")))</f>
      </c>
      <c r="AQ89" s="63">
        <f>IF(ISBLANK(VLOOKUP($AA$11,Tables!$J$67:$T$120,4,FALSE)),"",IF($C95=1,VLOOKUP($AA$11,Tables!$J$67:$T$120,4,FALSE),IF($C95=2,VLOOKUP($AA$11,Tables!$R$67:$X$120,4,FALSE),"")))</f>
      </c>
      <c r="AR89" s="63">
        <f>IF(ISBLANK(VLOOKUP($AA$9,Tables!$J$2:$P$55,4,FALSE)),"",IF($C97=1,VLOOKUP($AA$9,Tables!$J$2:$P$55,4,FALSE),IF($C97=2,VLOOKUP($AA$9,Tables!$R$2:$X$55,4,FALSE),"")))</f>
      </c>
      <c r="AS89" s="63">
        <f>IF(ISBLANK(VLOOKUP($AA$10,Tables!$J$57:$P$65,4,FALSE)),"",IF($C97=1,VLOOKUP($AA$10,Tables!$J$57:$P$65,4,FALSE),IF($C97=2,VLOOKUP($AA$10,Tables!$J$57:$P$65,4,FALSE),"")))</f>
      </c>
      <c r="AT89" s="63">
        <f>IF(ISBLANK(VLOOKUP($AA$11,Tables!$J$67:$T$120,4,FALSE)),"",IF($C97=1,VLOOKUP($AA$11,Tables!$J$67:$T$120,4,FALSE),IF($C97=2,VLOOKUP($AA$11,Tables!$R$67:$X$120,4,FALSE),"")))</f>
      </c>
      <c r="AU89" s="63">
        <f>IF(ISBLANK(VLOOKUP($AA$9,Tables!$J$2:$P$55,4,FALSE)),"",IF($C99=1,VLOOKUP($AA$9,Tables!$J$2:$P$55,4,FALSE),IF($C99=2,VLOOKUP($AA$9,Tables!$R$2:$X$55,4,FALSE),"")))</f>
      </c>
      <c r="AV89" s="63">
        <f>IF(ISBLANK(VLOOKUP($AA$10,Tables!$J$57:$P$65,4,FALSE)),"",IF($C99=1,VLOOKUP($AA$10,Tables!$J$57:$P$65,4,FALSE),IF($C99=2,VLOOKUP($AA$10,Tables!$J$57:$P$65,4,FALSE),"")))</f>
      </c>
      <c r="AW89" s="63">
        <f>IF(ISBLANK(VLOOKUP($AA$11,Tables!$J$67:$T$120,4,FALSE)),"",IF($C99=1,VLOOKUP($AA$11,Tables!$J$67:$T$120,4,FALSE),IF($C99=2,VLOOKUP($AA$11,Tables!$R$67:$X$120,4,FALSE),"")))</f>
      </c>
    </row>
    <row r="90" spans="1:49" ht="17.25" customHeight="1">
      <c r="A90" s="37"/>
      <c r="B90" s="27"/>
      <c r="C90" s="36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40"/>
      <c r="R90" s="29"/>
      <c r="S90" s="37"/>
      <c r="T90" s="62"/>
      <c r="U90" s="62"/>
      <c r="V90" s="62"/>
      <c r="W90" s="62"/>
      <c r="X90" s="62"/>
      <c r="Y90" s="62"/>
      <c r="Z90" s="62"/>
      <c r="AC90" s="63">
        <f>IF(ISBLANK(VLOOKUP($AA$9,Tables!$J$2:$P$55,5,FALSE)),"",IF($C87=1,VLOOKUP($AA$9,Tables!$J$2:$P$55,5,FALSE),IF($C87=2,VLOOKUP($AA$9,Tables!$R$2:$X$55,5,FALSE),"")))</f>
      </c>
      <c r="AE90" s="63">
        <f>IF(ISBLANK(VLOOKUP($AA$11,Tables!$J$67:$T$120,5,FALSE)),"",IF($C87=1,VLOOKUP($AA$11,Tables!$J$67:$T$120,5,FALSE),IF($C87=2,VLOOKUP($AA$11,Tables!$R$67:$X$120,5,FALSE),"")))</f>
      </c>
      <c r="AF90" s="63">
        <f>IF(ISBLANK(VLOOKUP($AA$9,Tables!$J$2:$P$55,5,FALSE)),"",IF($C89=1,VLOOKUP($AA$9,Tables!$J$2:$P$55,5,FALSE),IF($C89=2,VLOOKUP($AA$9,Tables!$R$2:$X$55,5,FALSE),"")))</f>
      </c>
      <c r="AH90" s="63">
        <f>IF(ISBLANK(VLOOKUP($AA$11,Tables!$J$67:$T$120,5,FALSE)),"",IF($C89=1,VLOOKUP($AA$11,Tables!$J$67:$T$120,5,FALSE),IF($C89=2,VLOOKUP($AA$11,Tables!$R$67:$X$120,5,FALSE),"")))</f>
      </c>
      <c r="AI90" s="63">
        <f>IF(ISBLANK(VLOOKUP($AA$9,Tables!$J$2:$P$55,5,FALSE)),"",IF($C91=1,VLOOKUP($AA$9,Tables!$J$2:$P$55,5,FALSE),IF($C91=2,VLOOKUP($AA$9,Tables!$R$2:$X$55,5,FALSE),"")))</f>
      </c>
      <c r="AK90" s="63">
        <f>IF(ISBLANK(VLOOKUP($AA$11,Tables!$J$67:$T$120,5,FALSE)),"",IF($C91=1,VLOOKUP($AA$11,Tables!$J$67:$T$120,5,FALSE),IF($C91=2,VLOOKUP($AA$11,Tables!$R$67:$X$120,5,FALSE),"")))</f>
      </c>
      <c r="AL90" s="63">
        <f>IF(ISBLANK(VLOOKUP($AA$9,Tables!$J$2:$P$55,5,FALSE)),"",IF($C93=1,VLOOKUP($AA$9,Tables!$J$2:$P$55,5,FALSE),IF($C93=2,VLOOKUP($AA$9,Tables!$R$2:$X$55,5,FALSE),"")))</f>
      </c>
      <c r="AN90" s="63">
        <f>IF(ISBLANK(VLOOKUP($AA$11,Tables!$J$67:$T$120,5,FALSE)),"",IF($C93=1,VLOOKUP($AA$11,Tables!$J$67:$T$120,5,FALSE),IF($C93=2,VLOOKUP($AA$11,Tables!$R$67:$X$120,5,FALSE),"")))</f>
      </c>
      <c r="AO90" s="63">
        <f>IF(ISBLANK(VLOOKUP($AA$9,Tables!$J$2:$P$55,5,FALSE)),"",IF($C95=1,VLOOKUP($AA$9,Tables!$J$2:$P$55,5,FALSE),IF($C95=2,VLOOKUP($AA$9,Tables!$R$2:$X$55,5,FALSE),"")))</f>
      </c>
      <c r="AQ90" s="63">
        <f>IF(ISBLANK(VLOOKUP($AA$11,Tables!$J$67:$T$120,5,FALSE)),"",IF($C95=1,VLOOKUP($AA$11,Tables!$J$67:$T$120,5,FALSE),IF($C95=2,VLOOKUP($AA$11,Tables!$R$67:$X$120,5,FALSE),"")))</f>
      </c>
      <c r="AR90" s="63">
        <f>IF(ISBLANK(VLOOKUP($AA$9,Tables!$J$2:$P$55,5,FALSE)),"",IF($C97=1,VLOOKUP($AA$9,Tables!$J$2:$P$55,5,FALSE),IF($C97=2,VLOOKUP($AA$9,Tables!$R$2:$X$55,5,FALSE),"")))</f>
      </c>
      <c r="AT90" s="63">
        <f>IF(ISBLANK(VLOOKUP($AA$11,Tables!$J$67:$T$120,5,FALSE)),"",IF($C97=1,VLOOKUP($AA$11,Tables!$J$67:$T$120,5,FALSE),IF($C97=2,VLOOKUP($AA$11,Tables!$R$67:$X$120,5,FALSE),"")))</f>
      </c>
      <c r="AU90" s="63">
        <f>IF(ISBLANK(VLOOKUP($AA$9,Tables!$J$2:$P$55,5,FALSE)),"",IF($C99=1,VLOOKUP($AA$9,Tables!$J$2:$P$55,5,FALSE),IF($C99=2,VLOOKUP($AA$9,Tables!$R$2:$X$55,5,FALSE),"")))</f>
      </c>
      <c r="AW90" s="63">
        <f>IF(ISBLANK(VLOOKUP($AA$11,Tables!$J$67:$T$120,5,FALSE)),"",IF($C99=1,VLOOKUP($AA$11,Tables!$J$67:$T$120,5,FALSE),IF($C99=2,VLOOKUP($AA$11,Tables!$R$67:$X$120,5,FALSE),"")))</f>
      </c>
    </row>
    <row r="91" spans="1:49" ht="17.25" customHeight="1">
      <c r="A91" s="37"/>
      <c r="B91" s="27"/>
      <c r="C91" s="36">
        <v>3</v>
      </c>
      <c r="D91" s="28">
        <v>1</v>
      </c>
      <c r="E91" s="28"/>
      <c r="F91" s="28"/>
      <c r="G91" s="28">
        <v>1</v>
      </c>
      <c r="H91" s="28"/>
      <c r="I91" s="28"/>
      <c r="J91" s="28">
        <v>1</v>
      </c>
      <c r="K91" s="28"/>
      <c r="L91" s="28"/>
      <c r="M91" s="47"/>
      <c r="N91" s="66"/>
      <c r="O91" s="67"/>
      <c r="P91" s="28"/>
      <c r="Q91" s="40"/>
      <c r="R91" s="29"/>
      <c r="S91" s="37"/>
      <c r="T91" s="62"/>
      <c r="U91" s="62"/>
      <c r="V91" s="62"/>
      <c r="W91" s="62"/>
      <c r="X91" s="62"/>
      <c r="Y91" s="62"/>
      <c r="Z91" s="62"/>
      <c r="AC91" s="63">
        <f>IF(ISBLANK(VLOOKUP($AA$9,Tables!$J$2:$P$55,6,FALSE)),"",IF($C87=1,VLOOKUP($AA$9,Tables!$J$2:$P$55,6,FALSE),IF($C87=2,VLOOKUP($AA$9,Tables!$R$2:$X$55,6,FALSE),"")))</f>
      </c>
      <c r="AE91" s="63">
        <f>IF(ISBLANK(VLOOKUP($AA$11,Tables!$J$67:$T$120,6,FALSE)),"",IF($C87=1,VLOOKUP($AA$11,Tables!$J$67:$T$120,6,FALSE),IF($C87=2,VLOOKUP($AA$11,Tables!$R$67:$X$120,6,FALSE),"")))</f>
      </c>
      <c r="AF91" s="63">
        <f>IF(ISBLANK(VLOOKUP($AA$9,Tables!$J$2:$P$55,6,FALSE)),"",IF($C89=1,VLOOKUP($AA$9,Tables!$J$2:$P$55,6,FALSE),IF($C89=2,VLOOKUP($AA$9,Tables!$R$2:$X$55,6,FALSE),"")))</f>
      </c>
      <c r="AH91" s="63">
        <f>IF(ISBLANK(VLOOKUP($AA$11,Tables!$J$67:$T$120,6,FALSE)),"",IF($C89=1,VLOOKUP($AA$11,Tables!$J$67:$T$120,6,FALSE),IF($C89=2,VLOOKUP($AA$11,Tables!$R$67:$X$120,6,FALSE),"")))</f>
      </c>
      <c r="AI91" s="63">
        <f>IF(ISBLANK(VLOOKUP($AA$9,Tables!$J$2:$P$55,6,FALSE)),"",IF($C91=1,VLOOKUP($AA$9,Tables!$J$2:$P$55,6,FALSE),IF($C91=2,VLOOKUP($AA$9,Tables!$R$2:$X$55,6,FALSE),"")))</f>
      </c>
      <c r="AK91" s="63">
        <f>IF(ISBLANK(VLOOKUP($AA$11,Tables!$J$67:$T$120,6,FALSE)),"",IF($C91=1,VLOOKUP($AA$11,Tables!$J$67:$T$120,6,FALSE),IF($C91=2,VLOOKUP($AA$11,Tables!$R$67:$X$120,6,FALSE),"")))</f>
      </c>
      <c r="AL91" s="63">
        <f>IF(ISBLANK(VLOOKUP($AA$9,Tables!$J$2:$P$55,6,FALSE)),"",IF($C93=1,VLOOKUP($AA$9,Tables!$J$2:$P$55,6,FALSE),IF($C93=2,VLOOKUP($AA$9,Tables!$R$2:$X$55,6,FALSE),"")))</f>
      </c>
      <c r="AN91" s="63">
        <f>IF(ISBLANK(VLOOKUP($AA$11,Tables!$J$67:$T$120,6,FALSE)),"",IF($C93=1,VLOOKUP($AA$11,Tables!$J$67:$T$120,6,FALSE),IF($C93=2,VLOOKUP($AA$11,Tables!$R$67:$X$120,6,FALSE),"")))</f>
      </c>
      <c r="AO91" s="63">
        <f>IF(ISBLANK(VLOOKUP($AA$9,Tables!$J$2:$P$55,6,FALSE)),"",IF($C95=1,VLOOKUP($AA$9,Tables!$J$2:$P$55,6,FALSE),IF($C95=2,VLOOKUP($AA$9,Tables!$R$2:$X$55,6,FALSE),"")))</f>
      </c>
      <c r="AQ91" s="63">
        <f>IF(ISBLANK(VLOOKUP($AA$11,Tables!$J$67:$T$120,6,FALSE)),"",IF($C95=1,VLOOKUP($AA$11,Tables!$J$67:$T$120,6,FALSE),IF($C95=2,VLOOKUP($AA$11,Tables!$R$67:$X$120,6,FALSE),"")))</f>
      </c>
      <c r="AR91" s="63">
        <f>IF(ISBLANK(VLOOKUP($AA$9,Tables!$J$2:$P$55,6,FALSE)),"",IF($C97=1,VLOOKUP($AA$9,Tables!$J$2:$P$55,6,FALSE),IF($C97=2,VLOOKUP($AA$9,Tables!$R$2:$X$55,6,FALSE),"")))</f>
      </c>
      <c r="AT91" s="63">
        <f>IF(ISBLANK(VLOOKUP($AA$11,Tables!$J$67:$T$120,6,FALSE)),"",IF($C97=1,VLOOKUP($AA$11,Tables!$J$67:$T$120,6,FALSE),IF($C97=2,VLOOKUP($AA$11,Tables!$R$67:$X$120,6,FALSE),"")))</f>
      </c>
      <c r="AU91" s="63">
        <f>IF(ISBLANK(VLOOKUP($AA$9,Tables!$J$2:$P$55,6,FALSE)),"",IF($C99=1,VLOOKUP($AA$9,Tables!$J$2:$P$55,6,FALSE),IF($C99=2,VLOOKUP($AA$9,Tables!$R$2:$X$55,6,FALSE),"")))</f>
      </c>
      <c r="AW91" s="63">
        <f>IF(ISBLANK(VLOOKUP($AA$11,Tables!$J$67:$T$120,6,FALSE)),"",IF($C99=1,VLOOKUP($AA$11,Tables!$J$67:$T$120,6,FALSE),IF($C99=2,VLOOKUP($AA$11,Tables!$R$67:$X$120,6,FALSE),"")))</f>
      </c>
    </row>
    <row r="92" spans="1:49" ht="17.25" customHeight="1">
      <c r="A92" s="37"/>
      <c r="B92" s="27"/>
      <c r="C92" s="36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40"/>
      <c r="R92" s="29"/>
      <c r="S92" s="37"/>
      <c r="T92" s="62"/>
      <c r="U92" s="62"/>
      <c r="V92" s="62"/>
      <c r="W92" s="62"/>
      <c r="X92" s="62"/>
      <c r="Y92" s="62"/>
      <c r="Z92" s="62"/>
      <c r="AC92" s="63">
        <f>IF(ISBLANK(VLOOKUP($AA$9,Tables!$J$2:$P$55,7,FALSE)),"",IF($C87=1,VLOOKUP($AA$9,Tables!$J$2:$P$55,7,FALSE),IF($C87=2,VLOOKUP($AA$9,Tables!$R$2:$X$55,7,FALSE),"")))</f>
      </c>
      <c r="AE92" s="63">
        <f>IF(ISBLANK(VLOOKUP($AA$11,Tables!$J$67:$T$120,7,FALSE)),"",IF($C87=1,VLOOKUP($AA$11,Tables!$J$67:$T$120,7,FALSE),IF($C87=2,VLOOKUP($AA$11,Tables!$R$67:$X$120,7,FALSE),"")))</f>
      </c>
      <c r="AF92" s="63">
        <f>IF(ISBLANK(VLOOKUP($AA$9,Tables!$J$2:$P$55,7,FALSE)),"",IF($C89=1,VLOOKUP($AA$9,Tables!$J$2:$P$55,7,FALSE),IF($C89=2,VLOOKUP($AA$9,Tables!$R$2:$X$55,7,FALSE),"")))</f>
      </c>
      <c r="AH92" s="63">
        <f>IF(ISBLANK(VLOOKUP($AA$11,Tables!$J$67:$T$120,7,FALSE)),"",IF($C89=1,VLOOKUP($AA$11,Tables!$J$67:$T$120,7,FALSE),IF($C89=2,VLOOKUP($AA$11,Tables!$R$67:$X$120,7,FALSE),"")))</f>
      </c>
      <c r="AI92" s="63">
        <f>IF(ISBLANK(VLOOKUP($AA$9,Tables!$J$2:$P$55,7,FALSE)),"",IF($C91=1,VLOOKUP($AA$9,Tables!$J$2:$P$55,7,FALSE),IF($C91=2,VLOOKUP($AA$9,Tables!$R$2:$X$55,7,FALSE),"")))</f>
      </c>
      <c r="AK92" s="63">
        <f>IF(ISBLANK(VLOOKUP($AA$11,Tables!$J$67:$T$120,7,FALSE)),"",IF($C91=1,VLOOKUP($AA$11,Tables!$J$67:$T$120,7,FALSE),IF($C91=2,VLOOKUP($AA$11,Tables!$R$67:$X$120,7,FALSE),"")))</f>
      </c>
      <c r="AL92" s="63">
        <f>IF(ISBLANK(VLOOKUP($AA$9,Tables!$J$2:$P$55,7,FALSE)),"",IF($C93=1,VLOOKUP($AA$9,Tables!$J$2:$P$55,7,FALSE),IF($C93=2,VLOOKUP($AA$9,Tables!$R$2:$X$55,7,FALSE),"")))</f>
      </c>
      <c r="AN92" s="63">
        <f>IF(ISBLANK(VLOOKUP($AA$11,Tables!$J$67:$T$120,7,FALSE)),"",IF($C93=1,VLOOKUP($AA$11,Tables!$J$67:$T$120,7,FALSE),IF($C93=2,VLOOKUP($AA$11,Tables!$R$67:$X$120,7,FALSE),"")))</f>
      </c>
      <c r="AO92" s="63">
        <f>IF(ISBLANK(VLOOKUP($AA$9,Tables!$J$2:$P$55,7,FALSE)),"",IF($C95=1,VLOOKUP($AA$9,Tables!$J$2:$P$55,7,FALSE),IF($C95=2,VLOOKUP($AA$9,Tables!$R$2:$X$55,7,FALSE),"")))</f>
      </c>
      <c r="AQ92" s="63">
        <f>IF(ISBLANK(VLOOKUP($AA$11,Tables!$J$67:$T$120,7,FALSE)),"",IF($C95=1,VLOOKUP($AA$11,Tables!$J$67:$T$120,7,FALSE),IF($C95=2,VLOOKUP($AA$11,Tables!$R$67:$X$120,7,FALSE),"")))</f>
      </c>
      <c r="AR92" s="63">
        <f>IF(ISBLANK(VLOOKUP($AA$9,Tables!$J$2:$P$55,7,FALSE)),"",IF($C97=1,VLOOKUP($AA$9,Tables!$J$2:$P$55,7,FALSE),IF($C97=2,VLOOKUP($AA$9,Tables!$R$2:$X$55,7,FALSE),"")))</f>
      </c>
      <c r="AT92" s="63">
        <f>IF(ISBLANK(VLOOKUP($AA$11,Tables!$J$67:$T$120,7,FALSE)),"",IF($C97=1,VLOOKUP($AA$11,Tables!$J$67:$T$120,7,FALSE),IF($C97=2,VLOOKUP($AA$11,Tables!$R$67:$X$120,7,FALSE),"")))</f>
      </c>
      <c r="AU92" s="63">
        <f>IF(ISBLANK(VLOOKUP($AA$9,Tables!$J$2:$P$55,7,FALSE)),"",IF($C99=1,VLOOKUP($AA$9,Tables!$J$2:$P$55,7,FALSE),IF($C99=2,VLOOKUP($AA$9,Tables!$R$2:$X$55,7,FALSE),"")))</f>
      </c>
      <c r="AW92" s="63">
        <f>IF(ISBLANK(VLOOKUP($AA$11,Tables!$J$67:$T$120,7,FALSE)),"",IF($C99=1,VLOOKUP($AA$11,Tables!$J$67:$T$120,7,FALSE),IF($C99=2,VLOOKUP($AA$11,Tables!$R$67:$X$120,7,FALSE),"")))</f>
      </c>
    </row>
    <row r="93" spans="1:28" ht="17.25" customHeight="1">
      <c r="A93" s="37"/>
      <c r="B93" s="27"/>
      <c r="C93" s="36">
        <v>3</v>
      </c>
      <c r="D93" s="28">
        <v>1</v>
      </c>
      <c r="E93" s="28"/>
      <c r="F93" s="28"/>
      <c r="G93" s="28">
        <v>1</v>
      </c>
      <c r="H93" s="28"/>
      <c r="I93" s="28"/>
      <c r="J93" s="28">
        <v>1</v>
      </c>
      <c r="K93" s="28"/>
      <c r="L93" s="28"/>
      <c r="M93" s="47"/>
      <c r="N93" s="48"/>
      <c r="O93" s="49"/>
      <c r="P93" s="28"/>
      <c r="Q93" s="40"/>
      <c r="R93" s="29"/>
      <c r="S93" s="37"/>
      <c r="T93" s="62"/>
      <c r="U93" s="62"/>
      <c r="V93" s="62"/>
      <c r="W93" s="62"/>
      <c r="X93" s="62"/>
      <c r="Y93" s="62"/>
      <c r="Z93" s="62"/>
      <c r="AB93" s="64"/>
    </row>
    <row r="94" spans="1:28" ht="17.25" customHeight="1">
      <c r="A94" s="37"/>
      <c r="B94" s="27"/>
      <c r="C94" s="36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40"/>
      <c r="R94" s="29"/>
      <c r="S94" s="37"/>
      <c r="T94" s="62"/>
      <c r="U94" s="62"/>
      <c r="V94" s="62"/>
      <c r="W94" s="62"/>
      <c r="X94" s="62"/>
      <c r="Y94" s="62"/>
      <c r="Z94" s="62"/>
      <c r="AB94" s="64"/>
    </row>
    <row r="95" spans="1:28" ht="17.25" customHeight="1">
      <c r="A95" s="37"/>
      <c r="B95" s="27"/>
      <c r="C95" s="36">
        <v>3</v>
      </c>
      <c r="D95" s="28">
        <v>1</v>
      </c>
      <c r="E95" s="28"/>
      <c r="F95" s="28"/>
      <c r="G95" s="28">
        <v>1</v>
      </c>
      <c r="H95" s="28"/>
      <c r="I95" s="28"/>
      <c r="J95" s="28">
        <v>1</v>
      </c>
      <c r="K95" s="28"/>
      <c r="L95" s="28"/>
      <c r="M95" s="47"/>
      <c r="N95" s="48"/>
      <c r="O95" s="49"/>
      <c r="P95" s="28"/>
      <c r="Q95" s="40"/>
      <c r="R95" s="29"/>
      <c r="S95" s="37"/>
      <c r="T95" s="62"/>
      <c r="U95" s="62"/>
      <c r="V95" s="62"/>
      <c r="W95" s="62"/>
      <c r="X95" s="62"/>
      <c r="Y95" s="62"/>
      <c r="Z95" s="62"/>
      <c r="AB95" s="64"/>
    </row>
    <row r="96" spans="1:28" ht="17.25" customHeight="1">
      <c r="A96" s="37"/>
      <c r="B96" s="27"/>
      <c r="C96" s="36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40"/>
      <c r="R96" s="29"/>
      <c r="S96" s="37"/>
      <c r="T96" s="62"/>
      <c r="U96" s="62"/>
      <c r="V96" s="62"/>
      <c r="W96" s="62"/>
      <c r="X96" s="62"/>
      <c r="Y96" s="62"/>
      <c r="Z96" s="62"/>
      <c r="AB96" s="64"/>
    </row>
    <row r="97" spans="1:26" ht="17.25" customHeight="1">
      <c r="A97" s="37"/>
      <c r="B97" s="27"/>
      <c r="C97" s="36">
        <v>3</v>
      </c>
      <c r="D97" s="28">
        <v>1</v>
      </c>
      <c r="E97" s="28"/>
      <c r="F97" s="28"/>
      <c r="G97" s="28">
        <v>1</v>
      </c>
      <c r="H97" s="28"/>
      <c r="I97" s="28"/>
      <c r="J97" s="28">
        <v>1</v>
      </c>
      <c r="K97" s="28"/>
      <c r="L97" s="28"/>
      <c r="M97" s="47"/>
      <c r="N97" s="48"/>
      <c r="O97" s="49"/>
      <c r="P97" s="28"/>
      <c r="Q97" s="40"/>
      <c r="R97" s="29"/>
      <c r="S97" s="37"/>
      <c r="T97" s="62"/>
      <c r="U97" s="62"/>
      <c r="V97" s="62"/>
      <c r="W97" s="62"/>
      <c r="X97" s="62"/>
      <c r="Y97" s="62"/>
      <c r="Z97" s="62"/>
    </row>
    <row r="98" spans="1:26" ht="17.25" customHeight="1">
      <c r="A98" s="37"/>
      <c r="B98" s="27"/>
      <c r="C98" s="36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40"/>
      <c r="R98" s="29"/>
      <c r="S98" s="37"/>
      <c r="T98" s="62"/>
      <c r="U98" s="62"/>
      <c r="V98" s="62"/>
      <c r="W98" s="62"/>
      <c r="X98" s="62"/>
      <c r="Y98" s="62"/>
      <c r="Z98" s="62"/>
    </row>
    <row r="99" spans="1:26" ht="17.25" customHeight="1">
      <c r="A99" s="37"/>
      <c r="B99" s="27"/>
      <c r="C99" s="36">
        <v>3</v>
      </c>
      <c r="D99" s="28">
        <v>1</v>
      </c>
      <c r="E99" s="28"/>
      <c r="F99" s="28"/>
      <c r="G99" s="28">
        <v>1</v>
      </c>
      <c r="H99" s="28"/>
      <c r="I99" s="28"/>
      <c r="J99" s="28">
        <v>1</v>
      </c>
      <c r="K99" s="28"/>
      <c r="L99" s="28"/>
      <c r="M99" s="47"/>
      <c r="N99" s="48"/>
      <c r="O99" s="49"/>
      <c r="P99" s="28"/>
      <c r="Q99" s="40"/>
      <c r="R99" s="29"/>
      <c r="S99" s="37"/>
      <c r="T99" s="62"/>
      <c r="U99" s="62"/>
      <c r="V99" s="62"/>
      <c r="W99" s="62"/>
      <c r="X99" s="62"/>
      <c r="Y99" s="62"/>
      <c r="Z99" s="62"/>
    </row>
    <row r="100" spans="1:26" ht="17.25" customHeight="1">
      <c r="A100" s="37"/>
      <c r="B100" s="27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41"/>
      <c r="R100" s="29"/>
      <c r="S100" s="37"/>
      <c r="T100" s="62"/>
      <c r="U100" s="62"/>
      <c r="V100" s="62"/>
      <c r="W100" s="62"/>
      <c r="X100" s="62"/>
      <c r="Y100" s="62"/>
      <c r="Z100" s="62"/>
    </row>
    <row r="101" spans="1:26" ht="6" customHeight="1" thickBot="1">
      <c r="A101" s="37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3"/>
      <c r="S101" s="37"/>
      <c r="T101" s="62"/>
      <c r="U101" s="62"/>
      <c r="V101" s="62"/>
      <c r="W101" s="62"/>
      <c r="X101" s="62"/>
      <c r="Y101" s="62"/>
      <c r="Z101" s="62"/>
    </row>
    <row r="102" ht="13.5" thickBot="1"/>
    <row r="103" spans="1:26" ht="5.25" customHeight="1">
      <c r="A103" s="37"/>
      <c r="B103" s="24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6"/>
      <c r="S103" s="37"/>
      <c r="T103" s="62"/>
      <c r="U103" s="62"/>
      <c r="V103" s="62"/>
      <c r="W103" s="62"/>
      <c r="X103" s="62"/>
      <c r="Y103" s="62"/>
      <c r="Z103" s="62"/>
    </row>
    <row r="104" spans="1:26" ht="16.5" customHeight="1">
      <c r="A104" s="37"/>
      <c r="B104" s="27"/>
      <c r="C104" s="38" t="s">
        <v>64</v>
      </c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9"/>
      <c r="S104" s="37"/>
      <c r="T104" s="62"/>
      <c r="U104" s="62"/>
      <c r="V104" s="62"/>
      <c r="W104" s="62"/>
      <c r="X104" s="62"/>
      <c r="Y104" s="62"/>
      <c r="Z104" s="62"/>
    </row>
    <row r="105" spans="1:26" ht="16.5" customHeight="1">
      <c r="A105" s="37"/>
      <c r="B105" s="27"/>
      <c r="C105" s="28" t="s">
        <v>53</v>
      </c>
      <c r="D105" s="78"/>
      <c r="E105" s="46"/>
      <c r="F105" s="44" t="s">
        <v>60</v>
      </c>
      <c r="G105" s="28"/>
      <c r="H105" s="28"/>
      <c r="I105" s="69"/>
      <c r="J105" s="28"/>
      <c r="K105" s="50" t="s">
        <v>54</v>
      </c>
      <c r="L105" s="51"/>
      <c r="M105" s="75">
        <f>IF(ISERROR($I105/$E106),"",$I105/$E106)</f>
      </c>
      <c r="N105" s="45" t="s">
        <v>62</v>
      </c>
      <c r="O105" s="76"/>
      <c r="P105" s="70"/>
      <c r="Q105" s="34"/>
      <c r="R105" s="29"/>
      <c r="S105" s="37"/>
      <c r="T105" s="62"/>
      <c r="U105" s="62"/>
      <c r="V105" s="62"/>
      <c r="W105" s="62"/>
      <c r="X105" s="62"/>
      <c r="Y105" s="62"/>
      <c r="Z105" s="62"/>
    </row>
    <row r="106" spans="1:26" ht="16.5" customHeight="1">
      <c r="A106" s="37"/>
      <c r="B106" s="27"/>
      <c r="C106" s="28" t="s">
        <v>55</v>
      </c>
      <c r="D106" s="36"/>
      <c r="E106" s="42"/>
      <c r="F106" s="28" t="s">
        <v>61</v>
      </c>
      <c r="G106" s="28"/>
      <c r="H106" s="28"/>
      <c r="I106" s="42"/>
      <c r="J106" s="28"/>
      <c r="K106" s="53" t="s">
        <v>56</v>
      </c>
      <c r="L106" s="61"/>
      <c r="M106" s="74">
        <f>IF(ISERROR($I106/$I105),"",$I106/$I105)</f>
      </c>
      <c r="N106" s="45" t="s">
        <v>63</v>
      </c>
      <c r="O106" s="77"/>
      <c r="P106" s="72"/>
      <c r="Q106" s="35"/>
      <c r="R106" s="29"/>
      <c r="S106" s="37"/>
      <c r="T106" s="62"/>
      <c r="U106" s="62"/>
      <c r="V106" s="62"/>
      <c r="W106" s="62"/>
      <c r="X106" s="62"/>
      <c r="Y106" s="62"/>
      <c r="Z106" s="62"/>
    </row>
    <row r="107" spans="1:34" ht="6" customHeight="1">
      <c r="A107" s="37"/>
      <c r="B107" s="27"/>
      <c r="C107" s="28"/>
      <c r="D107" s="36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9"/>
      <c r="S107" s="37"/>
      <c r="T107" s="62"/>
      <c r="U107" s="62"/>
      <c r="V107" s="62"/>
      <c r="W107" s="62"/>
      <c r="X107" s="62"/>
      <c r="Y107" s="62"/>
      <c r="Z107" s="62"/>
      <c r="AB107" s="64"/>
      <c r="AE107" s="64"/>
      <c r="AH107" s="64"/>
    </row>
    <row r="108" spans="1:49" ht="25.5">
      <c r="A108" s="37"/>
      <c r="B108" s="27"/>
      <c r="C108" s="28" t="s">
        <v>18</v>
      </c>
      <c r="D108" s="28" t="s">
        <v>14</v>
      </c>
      <c r="E108" s="28"/>
      <c r="F108" s="28"/>
      <c r="G108" s="28" t="s">
        <v>15</v>
      </c>
      <c r="H108" s="28"/>
      <c r="I108" s="28"/>
      <c r="J108" s="28" t="s">
        <v>16</v>
      </c>
      <c r="K108" s="28"/>
      <c r="L108" s="28"/>
      <c r="M108" s="30" t="s">
        <v>50</v>
      </c>
      <c r="N108" s="30" t="s">
        <v>51</v>
      </c>
      <c r="O108" s="30" t="s">
        <v>52</v>
      </c>
      <c r="P108" s="30"/>
      <c r="Q108" s="28" t="s">
        <v>17</v>
      </c>
      <c r="R108" s="29"/>
      <c r="S108" s="37"/>
      <c r="T108" s="62"/>
      <c r="U108" s="62"/>
      <c r="V108" s="62"/>
      <c r="W108" s="62"/>
      <c r="X108" s="62"/>
      <c r="Y108" s="62"/>
      <c r="AB108" s="64"/>
      <c r="AC108" s="65" t="s">
        <v>41</v>
      </c>
      <c r="AD108" s="65"/>
      <c r="AE108" s="65"/>
      <c r="AF108" s="65" t="s">
        <v>42</v>
      </c>
      <c r="AG108" s="65"/>
      <c r="AH108" s="65"/>
      <c r="AI108" s="65" t="s">
        <v>43</v>
      </c>
      <c r="AJ108" s="65"/>
      <c r="AK108" s="65"/>
      <c r="AL108" s="65" t="s">
        <v>44</v>
      </c>
      <c r="AM108" s="65"/>
      <c r="AN108" s="65"/>
      <c r="AO108" s="65" t="s">
        <v>45</v>
      </c>
      <c r="AP108" s="65"/>
      <c r="AQ108" s="65"/>
      <c r="AR108" s="65" t="s">
        <v>46</v>
      </c>
      <c r="AS108" s="65"/>
      <c r="AT108" s="65"/>
      <c r="AU108" s="65" t="s">
        <v>47</v>
      </c>
      <c r="AV108" s="65"/>
      <c r="AW108" s="65"/>
    </row>
    <row r="109" spans="1:49" ht="16.5" customHeight="1">
      <c r="A109" s="37"/>
      <c r="B109" s="27"/>
      <c r="C109" s="36">
        <v>3</v>
      </c>
      <c r="D109" s="28">
        <v>1</v>
      </c>
      <c r="E109" s="28"/>
      <c r="F109" s="28"/>
      <c r="G109" s="28">
        <v>1</v>
      </c>
      <c r="H109" s="28"/>
      <c r="I109" s="28"/>
      <c r="J109" s="28">
        <v>1</v>
      </c>
      <c r="K109" s="28"/>
      <c r="L109" s="28"/>
      <c r="M109" s="47"/>
      <c r="N109" s="48"/>
      <c r="O109" s="49"/>
      <c r="P109" s="28"/>
      <c r="Q109" s="39"/>
      <c r="R109" s="29"/>
      <c r="S109" s="37"/>
      <c r="T109" s="62"/>
      <c r="U109" s="62"/>
      <c r="V109" s="62"/>
      <c r="W109" s="62"/>
      <c r="X109" s="62"/>
      <c r="Y109" s="62"/>
      <c r="AC109" s="63">
        <f>IF(ISBLANK(VLOOKUP($AA$9,Tables!$J$2:$P$55,2,FALSE)),"",IF($C109=1,VLOOKUP($AA$9,Tables!$J$2:$P$55,2,FALSE),IF($C109=2,VLOOKUP($AA$9,Tables!$R$2:$X$55,2,FALSE),"")))</f>
      </c>
      <c r="AD109" s="63">
        <f>IF(ISBLANK(VLOOKUP($AA$10,Tables!$J$57:$P$65,2,FALSE)),"",IF($C109=1,VLOOKUP($AA$10,Tables!$J$57:$P$65,2,FALSE),IF($C109=2,VLOOKUP($AA$10,Tables!$J$57:$P$65,2,FALSE),"")))</f>
      </c>
      <c r="AE109" s="63">
        <f>IF(ISBLANK(VLOOKUP($AA$11,Tables!$J$67:$T$120,2,FALSE)),"",IF($C109=1,VLOOKUP($AA$11,Tables!$J$67:$T$120,2,FALSE),IF($C109=2,VLOOKUP($AA$11,Tables!$R$67:$X$120,2,FALSE),"")))</f>
      </c>
      <c r="AF109" s="63">
        <f>IF(ISBLANK(VLOOKUP($AA$9,Tables!$J$2:$P$55,2,FALSE)),"",IF($C111=1,VLOOKUP($AA$9,Tables!$J$2:$P$55,2,FALSE),IF($C111=2,VLOOKUP($AA$9,Tables!$R$2:$X$55,2,FALSE),"")))</f>
      </c>
      <c r="AG109" s="63">
        <f>IF(ISBLANK(VLOOKUP($AA$10,Tables!$J$57:$P$65,2,FALSE)),"",IF($C111=1,VLOOKUP($AA$10,Tables!$J$57:$P$65,2,FALSE),IF($C111=2,VLOOKUP($AA$10,Tables!$J$57:$P$65,2,FALSE),"")))</f>
      </c>
      <c r="AH109" s="63">
        <f>IF(ISBLANK(VLOOKUP($AA$11,Tables!$J$67:$T$120,2,FALSE)),"",IF($C111=1,VLOOKUP($AA$11,Tables!$J$67:$T$120,2,FALSE),IF($C111=2,VLOOKUP($AA$11,Tables!$R$67:$X$120,2,FALSE),"")))</f>
      </c>
      <c r="AI109" s="63">
        <f>IF(ISBLANK(VLOOKUP($AA$9,Tables!$J$2:$P$55,2,FALSE)),"",IF($C113=1,VLOOKUP($AA$9,Tables!$J$2:$P$55,2,FALSE),IF($C113=2,VLOOKUP($AA$9,Tables!$R$2:$X$55,2,FALSE),"")))</f>
      </c>
      <c r="AJ109" s="63">
        <f>IF(ISBLANK(VLOOKUP($AA$10,Tables!$J$57:$P$65,2,FALSE)),"",IF($C113=1,VLOOKUP($AA$10,Tables!$J$57:$P$65,2,FALSE),IF($C113=2,VLOOKUP($AA$10,Tables!$J$57:$P$65,2,FALSE),"")))</f>
      </c>
      <c r="AK109" s="63">
        <f>IF(ISBLANK(VLOOKUP($AA$11,Tables!$J$67:$T$120,2,FALSE)),"",IF($C113=1,VLOOKUP($AA$11,Tables!$J$67:$T$120,2,FALSE),IF($C113=2,VLOOKUP($AA$11,Tables!$R$67:$X$120,2,FALSE),"")))</f>
      </c>
      <c r="AL109" s="63">
        <f>IF(ISBLANK(VLOOKUP($AA$9,Tables!$J$2:$P$55,2,FALSE)),"",IF($C115=1,VLOOKUP($AA$9,Tables!$J$2:$P$55,2,FALSE),IF($C115=2,VLOOKUP($AA$9,Tables!$R$2:$X$55,2,FALSE),"")))</f>
      </c>
      <c r="AM109" s="63">
        <f>IF(ISBLANK(VLOOKUP($AA$10,Tables!$J$57:$P$65,2,FALSE)),"",IF($C115=1,VLOOKUP($AA$10,Tables!$J$57:$P$65,2,FALSE),IF($C115=2,VLOOKUP($AA$10,Tables!$J$57:$P$65,2,FALSE),"")))</f>
      </c>
      <c r="AN109" s="63">
        <f>IF(ISBLANK(VLOOKUP($AA$11,Tables!$J$67:$T$120,2,FALSE)),"",IF($C115=1,VLOOKUP($AA$11,Tables!$J$67:$T$120,2,FALSE),IF($C115=2,VLOOKUP($AA$11,Tables!$R$67:$X$120,2,FALSE),"")))</f>
      </c>
      <c r="AO109" s="63">
        <f>IF(ISBLANK(VLOOKUP($AA$9,Tables!$J$2:$P$55,2,FALSE)),"",IF($C117=1,VLOOKUP($AA$9,Tables!$J$2:$P$55,2,FALSE),IF($C117=2,VLOOKUP($AA$9,Tables!$R$2:$X$55,2,FALSE),"")))</f>
      </c>
      <c r="AP109" s="63">
        <f>IF(ISBLANK(VLOOKUP($AA$10,Tables!$J$57:$P$65,2,FALSE)),"",IF($C117=1,VLOOKUP($AA$10,Tables!$J$57:$P$65,2,FALSE),IF($C117=2,VLOOKUP($AA$10,Tables!$J$57:$P$65,2,FALSE),"")))</f>
      </c>
      <c r="AQ109" s="63">
        <f>IF(ISBLANK(VLOOKUP($AA$11,Tables!$J$67:$T$120,2,FALSE)),"",IF($C117=1,VLOOKUP($AA$11,Tables!$J$67:$T$120,2,FALSE),IF($C117=2,VLOOKUP($AA$11,Tables!$R$67:$X$120,2,FALSE),"")))</f>
      </c>
      <c r="AR109" s="63">
        <f>IF(ISBLANK(VLOOKUP($AA$9,Tables!$J$2:$P$55,2,FALSE)),"",IF($C119=1,VLOOKUP($AA$9,Tables!$J$2:$P$55,2,FALSE),IF($C119=2,VLOOKUP($AA$9,Tables!$R$2:$X$55,2,FALSE),"")))</f>
      </c>
      <c r="AS109" s="63">
        <f>IF(ISBLANK(VLOOKUP($AA$10,Tables!$J$57:$P$65,2,FALSE)),"",IF($C119=1,VLOOKUP($AA$10,Tables!$J$57:$P$65,2,FALSE),IF($C119=2,VLOOKUP($AA$10,Tables!$J$57:$P$65,2,FALSE),"")))</f>
      </c>
      <c r="AT109" s="63">
        <f>IF(ISBLANK(VLOOKUP($AA$11,Tables!$J$67:$T$120,2,FALSE)),"",IF($C119=1,VLOOKUP($AA$11,Tables!$J$67:$T$120,2,FALSE),IF($C119=2,VLOOKUP($AA$11,Tables!$R$67:$X$120,2,FALSE),"")))</f>
      </c>
      <c r="AU109" s="63">
        <f>IF(ISBLANK(VLOOKUP($AA$9,Tables!$J$2:$P$55,2,FALSE)),"",IF($C121=1,VLOOKUP($AA$9,Tables!$J$2:$P$55,2,FALSE),IF($C121=2,VLOOKUP($AA$9,Tables!$R$2:$X$55,2,FALSE),"")))</f>
      </c>
      <c r="AV109" s="63">
        <f>IF(ISBLANK(VLOOKUP($AA$10,Tables!$J$57:$P$65,2,FALSE)),"",IF($C121=1,VLOOKUP($AA$10,Tables!$J$57:$P$65,2,FALSE),IF($C121=2,VLOOKUP($AA$10,Tables!$J$57:$P$65,2,FALSE),"")))</f>
      </c>
      <c r="AW109" s="63">
        <f>IF(ISBLANK(VLOOKUP($AA$11,Tables!$J$67:$T$120,2,FALSE)),"",IF($C121=1,VLOOKUP($AA$11,Tables!$J$67:$T$120,2,FALSE),IF($C121=2,VLOOKUP($AA$11,Tables!$R$67:$X$120,2,FALSE),"")))</f>
      </c>
    </row>
    <row r="110" spans="1:49" ht="16.5" customHeight="1">
      <c r="A110" s="37"/>
      <c r="B110" s="27"/>
      <c r="C110" s="36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40"/>
      <c r="R110" s="29"/>
      <c r="S110" s="37"/>
      <c r="T110" s="62"/>
      <c r="U110" s="62"/>
      <c r="V110" s="62"/>
      <c r="W110" s="62"/>
      <c r="X110" s="62"/>
      <c r="Y110" s="62"/>
      <c r="AC110" s="63">
        <f>IF(ISBLANK(VLOOKUP($AA$9,Tables!$J$2:$P$55,3,FALSE)),"",IF($C109=1,VLOOKUP($AA$9,Tables!$J$2:$P$55,3,FALSE),IF($C109=2,VLOOKUP($AA$9,Tables!$R$2:$X$55,3,FALSE),"")))</f>
      </c>
      <c r="AD110" s="63">
        <f>IF(ISBLANK(VLOOKUP($AA$10,Tables!$J$57:$P$65,3,FALSE)),"",IF($C109=1,VLOOKUP($AA$10,Tables!$J$57:$P$65,3,FALSE),IF($C109=2,VLOOKUP($AA$10,Tables!$J$57:$P$65,3,FALSE),"")))</f>
      </c>
      <c r="AE110" s="63">
        <f>IF(ISBLANK(VLOOKUP($AA$11,Tables!$J$67:$T$120,3,FALSE)),"",IF($C109=1,VLOOKUP($AA$11,Tables!$J$67:$T$120,3,FALSE),IF($C109=2,VLOOKUP($AA$11,Tables!$R$67:$X$120,3,FALSE),"")))</f>
      </c>
      <c r="AF110" s="63">
        <f>IF(ISBLANK(VLOOKUP($AA$9,Tables!$J$2:$P$55,3,FALSE)),"",IF($C111=1,VLOOKUP($AA$9,Tables!$J$2:$P$55,3,FALSE),IF($C111=2,VLOOKUP($AA$9,Tables!$R$2:$X$55,3,FALSE),"")))</f>
      </c>
      <c r="AG110" s="63">
        <f>IF(ISBLANK(VLOOKUP($AA$10,Tables!$J$57:$P$65,3,FALSE)),"",IF($C111=1,VLOOKUP($AA$10,Tables!$J$57:$P$65,3,FALSE),IF($C111=2,VLOOKUP($AA$10,Tables!$J$57:$P$65,3,FALSE),"")))</f>
      </c>
      <c r="AH110" s="63">
        <f>IF(ISBLANK(VLOOKUP($AA$11,Tables!$J$67:$T$120,3,FALSE)),"",IF($C111=1,VLOOKUP($AA$11,Tables!$J$67:$T$120,3,FALSE),IF($C111=2,VLOOKUP($AA$11,Tables!$R$67:$X$120,3,FALSE),"")))</f>
      </c>
      <c r="AI110" s="63">
        <f>IF(ISBLANK(VLOOKUP($AA$9,Tables!$J$2:$P$55,3,FALSE)),"",IF($C113=1,VLOOKUP($AA$9,Tables!$J$2:$P$55,3,FALSE),IF($C113=2,VLOOKUP($AA$9,Tables!$R$2:$X$55,3,FALSE),"")))</f>
      </c>
      <c r="AJ110" s="63">
        <f>IF(ISBLANK(VLOOKUP($AA$10,Tables!$J$57:$P$65,3,FALSE)),"",IF($C113=1,VLOOKUP($AA$10,Tables!$J$57:$P$65,3,FALSE),IF($C113=2,VLOOKUP($AA$10,Tables!$J$57:$P$65,3,FALSE),"")))</f>
      </c>
      <c r="AK110" s="63">
        <f>IF(ISBLANK(VLOOKUP($AA$11,Tables!$J$67:$T$120,3,FALSE)),"",IF($C113=1,VLOOKUP($AA$11,Tables!$J$67:$T$120,3,FALSE),IF($C113=2,VLOOKUP($AA$11,Tables!$R$67:$X$120,3,FALSE),"")))</f>
      </c>
      <c r="AL110" s="63">
        <f>IF(ISBLANK(VLOOKUP($AA$9,Tables!$J$2:$P$55,3,FALSE)),"",IF($C115=1,VLOOKUP($AA$9,Tables!$J$2:$P$55,3,FALSE),IF($C115=2,VLOOKUP($AA$9,Tables!$R$2:$X$55,3,FALSE),"")))</f>
      </c>
      <c r="AM110" s="63">
        <f>IF(ISBLANK(VLOOKUP($AA$10,Tables!$J$57:$P$65,3,FALSE)),"",IF($C115=1,VLOOKUP($AA$10,Tables!$J$57:$P$65,3,FALSE),IF($C115=2,VLOOKUP($AA$10,Tables!$J$57:$P$65,3,FALSE),"")))</f>
      </c>
      <c r="AN110" s="63">
        <f>IF(ISBLANK(VLOOKUP($AA$11,Tables!$J$67:$T$120,3,FALSE)),"",IF($C115=1,VLOOKUP($AA$11,Tables!$J$67:$T$120,3,FALSE),IF($C115=2,VLOOKUP($AA$11,Tables!$R$67:$X$120,3,FALSE),"")))</f>
      </c>
      <c r="AO110" s="63">
        <f>IF(ISBLANK(VLOOKUP($AA$9,Tables!$J$2:$P$55,3,FALSE)),"",IF($C117=1,VLOOKUP($AA$9,Tables!$J$2:$P$55,3,FALSE),IF($C117=2,VLOOKUP($AA$9,Tables!$R$2:$X$55,3,FALSE),"")))</f>
      </c>
      <c r="AP110" s="63">
        <f>IF(ISBLANK(VLOOKUP($AA$10,Tables!$J$57:$P$65,3,FALSE)),"",IF($C117=1,VLOOKUP($AA$10,Tables!$J$57:$P$65,3,FALSE),IF($C117=2,VLOOKUP($AA$10,Tables!$J$57:$P$65,3,FALSE),"")))</f>
      </c>
      <c r="AQ110" s="63">
        <f>IF(ISBLANK(VLOOKUP($AA$11,Tables!$J$67:$T$120,3,FALSE)),"",IF($C117=1,VLOOKUP($AA$11,Tables!$J$67:$T$120,3,FALSE),IF($C117=2,VLOOKUP($AA$11,Tables!$R$67:$X$120,3,FALSE),"")))</f>
      </c>
      <c r="AR110" s="63">
        <f>IF(ISBLANK(VLOOKUP($AA$9,Tables!$J$2:$P$55,3,FALSE)),"",IF($C119=1,VLOOKUP($AA$9,Tables!$J$2:$P$55,3,FALSE),IF($C119=2,VLOOKUP($AA$9,Tables!$R$2:$X$55,3,FALSE),"")))</f>
      </c>
      <c r="AS110" s="63">
        <f>IF(ISBLANK(VLOOKUP($AA$10,Tables!$J$57:$P$65,3,FALSE)),"",IF($C119=1,VLOOKUP($AA$10,Tables!$J$57:$P$65,3,FALSE),IF($C119=2,VLOOKUP($AA$10,Tables!$J$57:$P$65,3,FALSE),"")))</f>
      </c>
      <c r="AT110" s="63">
        <f>IF(ISBLANK(VLOOKUP($AA$11,Tables!$J$67:$T$120,3,FALSE)),"",IF($C119=1,VLOOKUP($AA$11,Tables!$J$67:$T$120,3,FALSE),IF($C119=2,VLOOKUP($AA$11,Tables!$R$67:$X$120,3,FALSE),"")))</f>
      </c>
      <c r="AU110" s="63">
        <f>IF(ISBLANK(VLOOKUP($AA$9,Tables!$J$2:$P$55,3,FALSE)),"",IF($C121=1,VLOOKUP($AA$9,Tables!$J$2:$P$55,3,FALSE),IF($C121=2,VLOOKUP($AA$9,Tables!$R$2:$X$55,3,FALSE),"")))</f>
      </c>
      <c r="AV110" s="63">
        <f>IF(ISBLANK(VLOOKUP($AA$10,Tables!$J$57:$P$65,3,FALSE)),"",IF($C121=1,VLOOKUP($AA$10,Tables!$J$57:$P$65,3,FALSE),IF($C121=2,VLOOKUP($AA$10,Tables!$J$57:$P$65,3,FALSE),"")))</f>
      </c>
      <c r="AW110" s="63">
        <f>IF(ISBLANK(VLOOKUP($AA$11,Tables!$J$67:$T$120,3,FALSE)),"",IF($C121=1,VLOOKUP($AA$11,Tables!$J$67:$T$120,3,FALSE),IF($C121=2,VLOOKUP($AA$11,Tables!$R$67:$X$120,3,FALSE),"")))</f>
      </c>
    </row>
    <row r="111" spans="1:49" ht="17.25" customHeight="1">
      <c r="A111" s="37"/>
      <c r="B111" s="27"/>
      <c r="C111" s="36">
        <v>3</v>
      </c>
      <c r="D111" s="28">
        <v>1</v>
      </c>
      <c r="E111" s="28"/>
      <c r="F111" s="28"/>
      <c r="G111" s="28">
        <v>1</v>
      </c>
      <c r="H111" s="28"/>
      <c r="I111" s="28"/>
      <c r="J111" s="28">
        <v>1</v>
      </c>
      <c r="K111" s="28"/>
      <c r="L111" s="28"/>
      <c r="M111" s="47"/>
      <c r="N111" s="48"/>
      <c r="O111" s="49"/>
      <c r="P111" s="28"/>
      <c r="Q111" s="40"/>
      <c r="R111" s="29"/>
      <c r="S111" s="37"/>
      <c r="T111" s="62"/>
      <c r="U111" s="62"/>
      <c r="V111" s="62"/>
      <c r="W111" s="62"/>
      <c r="X111" s="62"/>
      <c r="Y111" s="62"/>
      <c r="AC111" s="63">
        <f>IF(ISBLANK(VLOOKUP($AA$9,Tables!$J$2:$P$55,4,FALSE)),"",IF($C109=1,VLOOKUP($AA$9,Tables!$J$2:$P$55,4,FALSE),IF($C109=2,VLOOKUP($AA$9,Tables!$R$2:$X$55,4,FALSE),"")))</f>
      </c>
      <c r="AD111" s="63">
        <f>IF(ISBLANK(VLOOKUP($AA$10,Tables!$J$57:$P$65,4,FALSE)),"",IF($C109=1,VLOOKUP($AA$10,Tables!$J$57:$P$65,4,FALSE),IF($C109=2,VLOOKUP($AA$10,Tables!$J$57:$P$65,4,FALSE),"")))</f>
      </c>
      <c r="AE111" s="63">
        <f>IF(ISBLANK(VLOOKUP($AA$11,Tables!$J$67:$T$120,4,FALSE)),"",IF($C109=1,VLOOKUP($AA$11,Tables!$J$67:$T$120,4,FALSE),IF($C109=2,VLOOKUP($AA$11,Tables!$R$67:$X$120,4,FALSE),"")))</f>
      </c>
      <c r="AF111" s="63">
        <f>IF(ISBLANK(VLOOKUP($AA$9,Tables!$J$2:$P$55,4,FALSE)),"",IF($C111=1,VLOOKUP($AA$9,Tables!$J$2:$P$55,4,FALSE),IF($C111=2,VLOOKUP($AA$9,Tables!$R$2:$X$55,4,FALSE),"")))</f>
      </c>
      <c r="AG111" s="63">
        <f>IF(ISBLANK(VLOOKUP($AA$10,Tables!$J$57:$P$65,4,FALSE)),"",IF($C111=1,VLOOKUP($AA$10,Tables!$J$57:$P$65,4,FALSE),IF($C111=2,VLOOKUP($AA$10,Tables!$J$57:$P$65,4,FALSE),"")))</f>
      </c>
      <c r="AH111" s="63">
        <f>IF(ISBLANK(VLOOKUP($AA$11,Tables!$J$67:$T$120,4,FALSE)),"",IF($C111=1,VLOOKUP($AA$11,Tables!$J$67:$T$120,4,FALSE),IF($C111=2,VLOOKUP($AA$11,Tables!$R$67:$X$120,4,FALSE),"")))</f>
      </c>
      <c r="AI111" s="63">
        <f>IF(ISBLANK(VLOOKUP($AA$9,Tables!$J$2:$P$55,4,FALSE)),"",IF($C113=1,VLOOKUP($AA$9,Tables!$J$2:$P$55,4,FALSE),IF($C113=2,VLOOKUP($AA$9,Tables!$R$2:$X$55,4,FALSE),"")))</f>
      </c>
      <c r="AJ111" s="63">
        <f>IF(ISBLANK(VLOOKUP($AA$10,Tables!$J$57:$P$65,4,FALSE)),"",IF($C113=1,VLOOKUP($AA$10,Tables!$J$57:$P$65,4,FALSE),IF($C113=2,VLOOKUP($AA$10,Tables!$J$57:$P$65,4,FALSE),"")))</f>
      </c>
      <c r="AK111" s="63">
        <f>IF(ISBLANK(VLOOKUP($AA$11,Tables!$J$67:$T$120,4,FALSE)),"",IF($C113=1,VLOOKUP($AA$11,Tables!$J$67:$T$120,4,FALSE),IF($C113=2,VLOOKUP($AA$11,Tables!$R$67:$X$120,4,FALSE),"")))</f>
      </c>
      <c r="AL111" s="63">
        <f>IF(ISBLANK(VLOOKUP($AA$9,Tables!$J$2:$P$55,4,FALSE)),"",IF($C115=1,VLOOKUP($AA$9,Tables!$J$2:$P$55,4,FALSE),IF($C115=2,VLOOKUP($AA$9,Tables!$R$2:$X$55,4,FALSE),"")))</f>
      </c>
      <c r="AM111" s="63">
        <f>IF(ISBLANK(VLOOKUP($AA$10,Tables!$J$57:$P$65,4,FALSE)),"",IF($C115=1,VLOOKUP($AA$10,Tables!$J$57:$P$65,4,FALSE),IF($C115=2,VLOOKUP($AA$10,Tables!$J$57:$P$65,4,FALSE),"")))</f>
      </c>
      <c r="AN111" s="63">
        <f>IF(ISBLANK(VLOOKUP($AA$11,Tables!$J$67:$T$120,4,FALSE)),"",IF($C115=1,VLOOKUP($AA$11,Tables!$J$67:$T$120,4,FALSE),IF($C115=2,VLOOKUP($AA$11,Tables!$R$67:$X$120,4,FALSE),"")))</f>
      </c>
      <c r="AO111" s="63">
        <f>IF(ISBLANK(VLOOKUP($AA$9,Tables!$J$2:$P$55,4,FALSE)),"",IF($C117=1,VLOOKUP($AA$9,Tables!$J$2:$P$55,4,FALSE),IF($C117=2,VLOOKUP($AA$9,Tables!$R$2:$X$55,4,FALSE),"")))</f>
      </c>
      <c r="AP111" s="63">
        <f>IF(ISBLANK(VLOOKUP($AA$10,Tables!$J$57:$P$65,4,FALSE)),"",IF($C117=1,VLOOKUP($AA$10,Tables!$J$57:$P$65,4,FALSE),IF($C117=2,VLOOKUP($AA$10,Tables!$J$57:$P$65,4,FALSE),"")))</f>
      </c>
      <c r="AQ111" s="63">
        <f>IF(ISBLANK(VLOOKUP($AA$11,Tables!$J$67:$T$120,4,FALSE)),"",IF($C117=1,VLOOKUP($AA$11,Tables!$J$67:$T$120,4,FALSE),IF($C117=2,VLOOKUP($AA$11,Tables!$R$67:$X$120,4,FALSE),"")))</f>
      </c>
      <c r="AR111" s="63">
        <f>IF(ISBLANK(VLOOKUP($AA$9,Tables!$J$2:$P$55,4,FALSE)),"",IF($C119=1,VLOOKUP($AA$9,Tables!$J$2:$P$55,4,FALSE),IF($C119=2,VLOOKUP($AA$9,Tables!$R$2:$X$55,4,FALSE),"")))</f>
      </c>
      <c r="AS111" s="63">
        <f>IF(ISBLANK(VLOOKUP($AA$10,Tables!$J$57:$P$65,4,FALSE)),"",IF($C119=1,VLOOKUP($AA$10,Tables!$J$57:$P$65,4,FALSE),IF($C119=2,VLOOKUP($AA$10,Tables!$J$57:$P$65,4,FALSE),"")))</f>
      </c>
      <c r="AT111" s="63">
        <f>IF(ISBLANK(VLOOKUP($AA$11,Tables!$J$67:$T$120,4,FALSE)),"",IF($C119=1,VLOOKUP($AA$11,Tables!$J$67:$T$120,4,FALSE),IF($C119=2,VLOOKUP($AA$11,Tables!$R$67:$X$120,4,FALSE),"")))</f>
      </c>
      <c r="AU111" s="63">
        <f>IF(ISBLANK(VLOOKUP($AA$9,Tables!$J$2:$P$55,4,FALSE)),"",IF($C121=1,VLOOKUP($AA$9,Tables!$J$2:$P$55,4,FALSE),IF($C121=2,VLOOKUP($AA$9,Tables!$R$2:$X$55,4,FALSE),"")))</f>
      </c>
      <c r="AV111" s="63">
        <f>IF(ISBLANK(VLOOKUP($AA$10,Tables!$J$57:$P$65,4,FALSE)),"",IF($C121=1,VLOOKUP($AA$10,Tables!$J$57:$P$65,4,FALSE),IF($C121=2,VLOOKUP($AA$10,Tables!$J$57:$P$65,4,FALSE),"")))</f>
      </c>
      <c r="AW111" s="63">
        <f>IF(ISBLANK(VLOOKUP($AA$11,Tables!$J$67:$T$120,4,FALSE)),"",IF($C121=1,VLOOKUP($AA$11,Tables!$J$67:$T$120,4,FALSE),IF($C121=2,VLOOKUP($AA$11,Tables!$R$67:$X$120,4,FALSE),"")))</f>
      </c>
    </row>
    <row r="112" spans="1:49" ht="17.25" customHeight="1">
      <c r="A112" s="37"/>
      <c r="B112" s="27"/>
      <c r="C112" s="36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40"/>
      <c r="R112" s="29"/>
      <c r="S112" s="37"/>
      <c r="T112" s="62"/>
      <c r="U112" s="62"/>
      <c r="V112" s="62"/>
      <c r="W112" s="62"/>
      <c r="X112" s="62"/>
      <c r="Y112" s="62"/>
      <c r="AC112" s="63">
        <f>IF(ISBLANK(VLOOKUP($AA$9,Tables!$J$2:$P$55,5,FALSE)),"",IF($C109=1,VLOOKUP($AA$9,Tables!$J$2:$P$55,5,FALSE),IF($C109=2,VLOOKUP($AA$9,Tables!$R$2:$X$55,5,FALSE),"")))</f>
      </c>
      <c r="AE112" s="63">
        <f>IF(ISBLANK(VLOOKUP($AA$11,Tables!$J$67:$T$120,5,FALSE)),"",IF($C109=1,VLOOKUP($AA$11,Tables!$J$67:$T$120,5,FALSE),IF($C109=2,VLOOKUP($AA$11,Tables!$R$67:$X$120,5,FALSE),"")))</f>
      </c>
      <c r="AF112" s="63">
        <f>IF(ISBLANK(VLOOKUP($AA$9,Tables!$J$2:$P$55,5,FALSE)),"",IF($C111=1,VLOOKUP($AA$9,Tables!$J$2:$P$55,5,FALSE),IF($C111=2,VLOOKUP($AA$9,Tables!$R$2:$X$55,5,FALSE),"")))</f>
      </c>
      <c r="AH112" s="63">
        <f>IF(ISBLANK(VLOOKUP($AA$11,Tables!$J$67:$T$120,5,FALSE)),"",IF($C111=1,VLOOKUP($AA$11,Tables!$J$67:$T$120,5,FALSE),IF($C111=2,VLOOKUP($AA$11,Tables!$R$67:$X$120,5,FALSE),"")))</f>
      </c>
      <c r="AI112" s="63">
        <f>IF(ISBLANK(VLOOKUP($AA$9,Tables!$J$2:$P$55,5,FALSE)),"",IF($C113=1,VLOOKUP($AA$9,Tables!$J$2:$P$55,5,FALSE),IF($C113=2,VLOOKUP($AA$9,Tables!$R$2:$X$55,5,FALSE),"")))</f>
      </c>
      <c r="AK112" s="63">
        <f>IF(ISBLANK(VLOOKUP($AA$11,Tables!$J$67:$T$120,5,FALSE)),"",IF($C113=1,VLOOKUP($AA$11,Tables!$J$67:$T$120,5,FALSE),IF($C113=2,VLOOKUP($AA$11,Tables!$R$67:$X$120,5,FALSE),"")))</f>
      </c>
      <c r="AL112" s="63">
        <f>IF(ISBLANK(VLOOKUP($AA$9,Tables!$J$2:$P$55,5,FALSE)),"",IF($C115=1,VLOOKUP($AA$9,Tables!$J$2:$P$55,5,FALSE),IF($C115=2,VLOOKUP($AA$9,Tables!$R$2:$X$55,5,FALSE),"")))</f>
      </c>
      <c r="AN112" s="63">
        <f>IF(ISBLANK(VLOOKUP($AA$11,Tables!$J$67:$T$120,5,FALSE)),"",IF($C115=1,VLOOKUP($AA$11,Tables!$J$67:$T$120,5,FALSE),IF($C115=2,VLOOKUP($AA$11,Tables!$R$67:$X$120,5,FALSE),"")))</f>
      </c>
      <c r="AO112" s="63">
        <f>IF(ISBLANK(VLOOKUP($AA$9,Tables!$J$2:$P$55,5,FALSE)),"",IF($C117=1,VLOOKUP($AA$9,Tables!$J$2:$P$55,5,FALSE),IF($C117=2,VLOOKUP($AA$9,Tables!$R$2:$X$55,5,FALSE),"")))</f>
      </c>
      <c r="AQ112" s="63">
        <f>IF(ISBLANK(VLOOKUP($AA$11,Tables!$J$67:$T$120,5,FALSE)),"",IF($C117=1,VLOOKUP($AA$11,Tables!$J$67:$T$120,5,FALSE),IF($C117=2,VLOOKUP($AA$11,Tables!$R$67:$X$120,5,FALSE),"")))</f>
      </c>
      <c r="AR112" s="63">
        <f>IF(ISBLANK(VLOOKUP($AA$9,Tables!$J$2:$P$55,5,FALSE)),"",IF($C119=1,VLOOKUP($AA$9,Tables!$J$2:$P$55,5,FALSE),IF($C119=2,VLOOKUP($AA$9,Tables!$R$2:$X$55,5,FALSE),"")))</f>
      </c>
      <c r="AT112" s="63">
        <f>IF(ISBLANK(VLOOKUP($AA$11,Tables!$J$67:$T$120,5,FALSE)),"",IF($C119=1,VLOOKUP($AA$11,Tables!$J$67:$T$120,5,FALSE),IF($C119=2,VLOOKUP($AA$11,Tables!$R$67:$X$120,5,FALSE),"")))</f>
      </c>
      <c r="AU112" s="63">
        <f>IF(ISBLANK(VLOOKUP($AA$9,Tables!$J$2:$P$55,5,FALSE)),"",IF($C121=1,VLOOKUP($AA$9,Tables!$J$2:$P$55,5,FALSE),IF($C121=2,VLOOKUP($AA$9,Tables!$R$2:$X$55,5,FALSE),"")))</f>
      </c>
      <c r="AW112" s="63">
        <f>IF(ISBLANK(VLOOKUP($AA$11,Tables!$J$67:$T$120,5,FALSE)),"",IF($C121=1,VLOOKUP($AA$11,Tables!$J$67:$T$120,5,FALSE),IF($C121=2,VLOOKUP($AA$11,Tables!$R$67:$X$120,5,FALSE),"")))</f>
      </c>
    </row>
    <row r="113" spans="1:49" ht="17.25" customHeight="1">
      <c r="A113" s="37"/>
      <c r="B113" s="27"/>
      <c r="C113" s="36">
        <v>3</v>
      </c>
      <c r="D113" s="28">
        <v>1</v>
      </c>
      <c r="E113" s="28"/>
      <c r="F113" s="28"/>
      <c r="G113" s="28">
        <v>1</v>
      </c>
      <c r="H113" s="28"/>
      <c r="I113" s="28"/>
      <c r="J113" s="28">
        <v>1</v>
      </c>
      <c r="K113" s="28"/>
      <c r="L113" s="28"/>
      <c r="M113" s="47"/>
      <c r="N113" s="48"/>
      <c r="O113" s="49"/>
      <c r="P113" s="28"/>
      <c r="Q113" s="40"/>
      <c r="R113" s="29"/>
      <c r="S113" s="37"/>
      <c r="T113" s="62"/>
      <c r="U113" s="62"/>
      <c r="V113" s="62"/>
      <c r="W113" s="62"/>
      <c r="X113" s="62"/>
      <c r="Y113" s="62"/>
      <c r="AC113" s="63">
        <f>IF(ISBLANK(VLOOKUP($AA$9,Tables!$J$2:$P$55,6,FALSE)),"",IF($C109=1,VLOOKUP($AA$9,Tables!$J$2:$P$55,6,FALSE),IF($C109=2,VLOOKUP($AA$9,Tables!$R$2:$X$55,6,FALSE),"")))</f>
      </c>
      <c r="AE113" s="63">
        <f>IF(ISBLANK(VLOOKUP($AA$11,Tables!$J$67:$T$120,6,FALSE)),"",IF($C109=1,VLOOKUP($AA$11,Tables!$J$67:$T$120,6,FALSE),IF($C109=2,VLOOKUP($AA$11,Tables!$R$67:$X$120,6,FALSE),"")))</f>
      </c>
      <c r="AF113" s="63">
        <f>IF(ISBLANK(VLOOKUP($AA$9,Tables!$J$2:$P$55,6,FALSE)),"",IF($C111=1,VLOOKUP($AA$9,Tables!$J$2:$P$55,6,FALSE),IF($C111=2,VLOOKUP($AA$9,Tables!$R$2:$X$55,6,FALSE),"")))</f>
      </c>
      <c r="AH113" s="63">
        <f>IF(ISBLANK(VLOOKUP($AA$11,Tables!$J$67:$T$120,6,FALSE)),"",IF($C111=1,VLOOKUP($AA$11,Tables!$J$67:$T$120,6,FALSE),IF($C111=2,VLOOKUP($AA$11,Tables!$R$67:$X$120,6,FALSE),"")))</f>
      </c>
      <c r="AI113" s="63">
        <f>IF(ISBLANK(VLOOKUP($AA$9,Tables!$J$2:$P$55,6,FALSE)),"",IF($C113=1,VLOOKUP($AA$9,Tables!$J$2:$P$55,6,FALSE),IF($C113=2,VLOOKUP($AA$9,Tables!$R$2:$X$55,6,FALSE),"")))</f>
      </c>
      <c r="AK113" s="63">
        <f>IF(ISBLANK(VLOOKUP($AA$11,Tables!$J$67:$T$120,6,FALSE)),"",IF($C113=1,VLOOKUP($AA$11,Tables!$J$67:$T$120,6,FALSE),IF($C113=2,VLOOKUP($AA$11,Tables!$R$67:$X$120,6,FALSE),"")))</f>
      </c>
      <c r="AL113" s="63">
        <f>IF(ISBLANK(VLOOKUP($AA$9,Tables!$J$2:$P$55,6,FALSE)),"",IF($C115=1,VLOOKUP($AA$9,Tables!$J$2:$P$55,6,FALSE),IF($C115=2,VLOOKUP($AA$9,Tables!$R$2:$X$55,6,FALSE),"")))</f>
      </c>
      <c r="AN113" s="63">
        <f>IF(ISBLANK(VLOOKUP($AA$11,Tables!$J$67:$T$120,6,FALSE)),"",IF($C115=1,VLOOKUP($AA$11,Tables!$J$67:$T$120,6,FALSE),IF($C115=2,VLOOKUP($AA$11,Tables!$R$67:$X$120,6,FALSE),"")))</f>
      </c>
      <c r="AO113" s="63">
        <f>IF(ISBLANK(VLOOKUP($AA$9,Tables!$J$2:$P$55,6,FALSE)),"",IF($C117=1,VLOOKUP($AA$9,Tables!$J$2:$P$55,6,FALSE),IF($C117=2,VLOOKUP($AA$9,Tables!$R$2:$X$55,6,FALSE),"")))</f>
      </c>
      <c r="AQ113" s="63">
        <f>IF(ISBLANK(VLOOKUP($AA$11,Tables!$J$67:$T$120,6,FALSE)),"",IF($C117=1,VLOOKUP($AA$11,Tables!$J$67:$T$120,6,FALSE),IF($C117=2,VLOOKUP($AA$11,Tables!$R$67:$X$120,6,FALSE),"")))</f>
      </c>
      <c r="AR113" s="63">
        <f>IF(ISBLANK(VLOOKUP($AA$9,Tables!$J$2:$P$55,6,FALSE)),"",IF($C119=1,VLOOKUP($AA$9,Tables!$J$2:$P$55,6,FALSE),IF($C119=2,VLOOKUP($AA$9,Tables!$R$2:$X$55,6,FALSE),"")))</f>
      </c>
      <c r="AT113" s="63">
        <f>IF(ISBLANK(VLOOKUP($AA$11,Tables!$J$67:$T$120,6,FALSE)),"",IF($C119=1,VLOOKUP($AA$11,Tables!$J$67:$T$120,6,FALSE),IF($C119=2,VLOOKUP($AA$11,Tables!$R$67:$X$120,6,FALSE),"")))</f>
      </c>
      <c r="AU113" s="63">
        <f>IF(ISBLANK(VLOOKUP($AA$9,Tables!$J$2:$P$55,6,FALSE)),"",IF($C121=1,VLOOKUP($AA$9,Tables!$J$2:$P$55,6,FALSE),IF($C121=2,VLOOKUP($AA$9,Tables!$R$2:$X$55,6,FALSE),"")))</f>
      </c>
      <c r="AW113" s="63">
        <f>IF(ISBLANK(VLOOKUP($AA$11,Tables!$J$67:$T$120,6,FALSE)),"",IF($C121=1,VLOOKUP($AA$11,Tables!$J$67:$T$120,6,FALSE),IF($C121=2,VLOOKUP($AA$11,Tables!$R$67:$X$120,6,FALSE),"")))</f>
      </c>
    </row>
    <row r="114" spans="1:49" ht="17.25" customHeight="1">
      <c r="A114" s="37"/>
      <c r="B114" s="27"/>
      <c r="C114" s="36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40"/>
      <c r="R114" s="29"/>
      <c r="S114" s="37"/>
      <c r="T114" s="62"/>
      <c r="U114" s="62"/>
      <c r="V114" s="62"/>
      <c r="W114" s="62"/>
      <c r="X114" s="62"/>
      <c r="Y114" s="62"/>
      <c r="Z114" s="62"/>
      <c r="AC114" s="63">
        <f>IF(ISBLANK(VLOOKUP($AA$9,Tables!$J$2:$P$55,7,FALSE)),"",IF($C109=1,VLOOKUP($AA$9,Tables!$J$2:$P$55,7,FALSE),IF($C109=2,VLOOKUP($AA$9,Tables!$R$2:$X$55,7,FALSE),"")))</f>
      </c>
      <c r="AE114" s="63">
        <f>IF(ISBLANK(VLOOKUP($AA$11,Tables!$J$67:$T$120,7,FALSE)),"",IF($C109=1,VLOOKUP($AA$11,Tables!$J$67:$T$120,7,FALSE),IF($C109=2,VLOOKUP($AA$11,Tables!$R$67:$X$120,7,FALSE),"")))</f>
      </c>
      <c r="AF114" s="63">
        <f>IF(ISBLANK(VLOOKUP($AA$9,Tables!$J$2:$P$55,7,FALSE)),"",IF($C111=1,VLOOKUP($AA$9,Tables!$J$2:$P$55,7,FALSE),IF($C111=2,VLOOKUP($AA$9,Tables!$R$2:$X$55,7,FALSE),"")))</f>
      </c>
      <c r="AH114" s="63">
        <f>IF(ISBLANK(VLOOKUP($AA$11,Tables!$J$67:$T$120,7,FALSE)),"",IF($C111=1,VLOOKUP($AA$11,Tables!$J$67:$T$120,7,FALSE),IF($C111=2,VLOOKUP($AA$11,Tables!$R$67:$X$120,7,FALSE),"")))</f>
      </c>
      <c r="AI114" s="63">
        <f>IF(ISBLANK(VLOOKUP($AA$9,Tables!$J$2:$P$55,7,FALSE)),"",IF($C113=1,VLOOKUP($AA$9,Tables!$J$2:$P$55,7,FALSE),IF($C113=2,VLOOKUP($AA$9,Tables!$R$2:$X$55,7,FALSE),"")))</f>
      </c>
      <c r="AK114" s="63">
        <f>IF(ISBLANK(VLOOKUP($AA$11,Tables!$J$67:$T$120,7,FALSE)),"",IF($C113=1,VLOOKUP($AA$11,Tables!$J$67:$T$120,7,FALSE),IF($C113=2,VLOOKUP($AA$11,Tables!$R$67:$X$120,7,FALSE),"")))</f>
      </c>
      <c r="AL114" s="63">
        <f>IF(ISBLANK(VLOOKUP($AA$9,Tables!$J$2:$P$55,7,FALSE)),"",IF($C115=1,VLOOKUP($AA$9,Tables!$J$2:$P$55,7,FALSE),IF($C115=2,VLOOKUP($AA$9,Tables!$R$2:$X$55,7,FALSE),"")))</f>
      </c>
      <c r="AN114" s="63">
        <f>IF(ISBLANK(VLOOKUP($AA$11,Tables!$J$67:$T$120,7,FALSE)),"",IF($C115=1,VLOOKUP($AA$11,Tables!$J$67:$T$120,7,FALSE),IF($C115=2,VLOOKUP($AA$11,Tables!$R$67:$X$120,7,FALSE),"")))</f>
      </c>
      <c r="AO114" s="63">
        <f>IF(ISBLANK(VLOOKUP($AA$9,Tables!$J$2:$P$55,7,FALSE)),"",IF($C117=1,VLOOKUP($AA$9,Tables!$J$2:$P$55,7,FALSE),IF($C117=2,VLOOKUP($AA$9,Tables!$R$2:$X$55,7,FALSE),"")))</f>
      </c>
      <c r="AQ114" s="63">
        <f>IF(ISBLANK(VLOOKUP($AA$11,Tables!$J$67:$T$120,7,FALSE)),"",IF($C117=1,VLOOKUP($AA$11,Tables!$J$67:$T$120,7,FALSE),IF($C117=2,VLOOKUP($AA$11,Tables!$R$67:$X$120,7,FALSE),"")))</f>
      </c>
      <c r="AR114" s="63">
        <f>IF(ISBLANK(VLOOKUP($AA$9,Tables!$J$2:$P$55,7,FALSE)),"",IF($C119=1,VLOOKUP($AA$9,Tables!$J$2:$P$55,7,FALSE),IF($C119=2,VLOOKUP($AA$9,Tables!$R$2:$X$55,7,FALSE),"")))</f>
      </c>
      <c r="AT114" s="63">
        <f>IF(ISBLANK(VLOOKUP($AA$11,Tables!$J$67:$T$120,7,FALSE)),"",IF($C119=1,VLOOKUP($AA$11,Tables!$J$67:$T$120,7,FALSE),IF($C119=2,VLOOKUP($AA$11,Tables!$R$67:$X$120,7,FALSE),"")))</f>
      </c>
      <c r="AU114" s="63">
        <f>IF(ISBLANK(VLOOKUP($AA$9,Tables!$J$2:$P$55,7,FALSE)),"",IF($C121=1,VLOOKUP($AA$9,Tables!$J$2:$P$55,7,FALSE),IF($C121=2,VLOOKUP($AA$9,Tables!$R$2:$X$55,7,FALSE),"")))</f>
      </c>
      <c r="AW114" s="63">
        <f>IF(ISBLANK(VLOOKUP($AA$11,Tables!$J$67:$T$120,7,FALSE)),"",IF($C121=1,VLOOKUP($AA$11,Tables!$J$67:$T$120,7,FALSE),IF($C121=2,VLOOKUP($AA$11,Tables!$R$67:$X$120,7,FALSE),"")))</f>
      </c>
    </row>
    <row r="115" spans="1:28" ht="17.25" customHeight="1">
      <c r="A115" s="37"/>
      <c r="B115" s="27"/>
      <c r="C115" s="36">
        <v>3</v>
      </c>
      <c r="D115" s="28">
        <v>1</v>
      </c>
      <c r="E115" s="28"/>
      <c r="F115" s="28"/>
      <c r="G115" s="28">
        <v>1</v>
      </c>
      <c r="H115" s="28"/>
      <c r="I115" s="28"/>
      <c r="J115" s="28">
        <v>1</v>
      </c>
      <c r="K115" s="28"/>
      <c r="L115" s="28"/>
      <c r="M115" s="47"/>
      <c r="N115" s="48"/>
      <c r="O115" s="49"/>
      <c r="P115" s="28"/>
      <c r="Q115" s="40"/>
      <c r="R115" s="29"/>
      <c r="S115" s="37"/>
      <c r="T115" s="62"/>
      <c r="U115" s="62"/>
      <c r="V115" s="62"/>
      <c r="W115" s="62"/>
      <c r="X115" s="62"/>
      <c r="Y115" s="62"/>
      <c r="Z115" s="62"/>
      <c r="AB115" s="64"/>
    </row>
    <row r="116" spans="1:28" ht="17.25" customHeight="1">
      <c r="A116" s="37"/>
      <c r="B116" s="27"/>
      <c r="C116" s="36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40"/>
      <c r="R116" s="29"/>
      <c r="S116" s="37"/>
      <c r="T116" s="62"/>
      <c r="U116" s="62"/>
      <c r="V116" s="62"/>
      <c r="W116" s="62"/>
      <c r="X116" s="62"/>
      <c r="Y116" s="62"/>
      <c r="Z116" s="62"/>
      <c r="AB116" s="64"/>
    </row>
    <row r="117" spans="1:28" ht="17.25" customHeight="1">
      <c r="A117" s="37"/>
      <c r="B117" s="27"/>
      <c r="C117" s="36">
        <v>3</v>
      </c>
      <c r="D117" s="28">
        <v>1</v>
      </c>
      <c r="E117" s="28"/>
      <c r="F117" s="28"/>
      <c r="G117" s="28">
        <v>1</v>
      </c>
      <c r="H117" s="28"/>
      <c r="I117" s="28"/>
      <c r="J117" s="28">
        <v>1</v>
      </c>
      <c r="K117" s="28"/>
      <c r="L117" s="28"/>
      <c r="M117" s="47"/>
      <c r="N117" s="48"/>
      <c r="O117" s="49"/>
      <c r="P117" s="28"/>
      <c r="Q117" s="40"/>
      <c r="R117" s="29"/>
      <c r="S117" s="37"/>
      <c r="T117" s="62"/>
      <c r="U117" s="62"/>
      <c r="V117" s="62"/>
      <c r="W117" s="62"/>
      <c r="X117" s="62"/>
      <c r="Y117" s="62"/>
      <c r="Z117" s="62"/>
      <c r="AB117" s="64"/>
    </row>
    <row r="118" spans="1:28" ht="17.25" customHeight="1">
      <c r="A118" s="37"/>
      <c r="B118" s="27"/>
      <c r="C118" s="36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40"/>
      <c r="R118" s="29"/>
      <c r="S118" s="37"/>
      <c r="T118" s="62"/>
      <c r="U118" s="62"/>
      <c r="V118" s="62"/>
      <c r="W118" s="62"/>
      <c r="X118" s="62"/>
      <c r="Y118" s="62"/>
      <c r="Z118" s="62"/>
      <c r="AB118" s="64"/>
    </row>
    <row r="119" spans="1:26" ht="17.25" customHeight="1">
      <c r="A119" s="37"/>
      <c r="B119" s="27"/>
      <c r="C119" s="36">
        <v>3</v>
      </c>
      <c r="D119" s="28">
        <v>1</v>
      </c>
      <c r="E119" s="28"/>
      <c r="F119" s="28"/>
      <c r="G119" s="28">
        <v>1</v>
      </c>
      <c r="H119" s="28"/>
      <c r="I119" s="28"/>
      <c r="J119" s="28">
        <v>1</v>
      </c>
      <c r="K119" s="28"/>
      <c r="L119" s="28"/>
      <c r="M119" s="47"/>
      <c r="N119" s="48"/>
      <c r="O119" s="49"/>
      <c r="P119" s="28"/>
      <c r="Q119" s="40"/>
      <c r="R119" s="29"/>
      <c r="S119" s="37"/>
      <c r="T119" s="62"/>
      <c r="U119" s="62"/>
      <c r="V119" s="62"/>
      <c r="W119" s="62"/>
      <c r="X119" s="62"/>
      <c r="Y119" s="62"/>
      <c r="Z119" s="62"/>
    </row>
    <row r="120" spans="1:26" ht="17.25" customHeight="1">
      <c r="A120" s="37"/>
      <c r="B120" s="27"/>
      <c r="C120" s="36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40"/>
      <c r="R120" s="29"/>
      <c r="S120" s="37"/>
      <c r="T120" s="62"/>
      <c r="U120" s="62"/>
      <c r="V120" s="62"/>
      <c r="W120" s="62"/>
      <c r="X120" s="62"/>
      <c r="Y120" s="62"/>
      <c r="Z120" s="62"/>
    </row>
    <row r="121" spans="1:26" ht="17.25" customHeight="1">
      <c r="A121" s="37"/>
      <c r="B121" s="27"/>
      <c r="C121" s="36">
        <v>3</v>
      </c>
      <c r="D121" s="28">
        <v>1</v>
      </c>
      <c r="E121" s="28"/>
      <c r="F121" s="28"/>
      <c r="G121" s="28">
        <v>1</v>
      </c>
      <c r="H121" s="28"/>
      <c r="I121" s="28"/>
      <c r="J121" s="28">
        <v>1</v>
      </c>
      <c r="K121" s="28"/>
      <c r="L121" s="28"/>
      <c r="M121" s="47"/>
      <c r="N121" s="48"/>
      <c r="O121" s="49"/>
      <c r="P121" s="28"/>
      <c r="Q121" s="40"/>
      <c r="R121" s="29"/>
      <c r="S121" s="37"/>
      <c r="T121" s="62"/>
      <c r="U121" s="62"/>
      <c r="V121" s="62"/>
      <c r="W121" s="62"/>
      <c r="X121" s="62"/>
      <c r="Y121" s="62"/>
      <c r="Z121" s="62"/>
    </row>
    <row r="122" spans="1:26" ht="17.25" customHeight="1">
      <c r="A122" s="37"/>
      <c r="B122" s="27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41"/>
      <c r="R122" s="29"/>
      <c r="S122" s="37"/>
      <c r="T122" s="62"/>
      <c r="U122" s="62"/>
      <c r="V122" s="62"/>
      <c r="W122" s="62"/>
      <c r="X122" s="62"/>
      <c r="Y122" s="62"/>
      <c r="Z122" s="62"/>
    </row>
    <row r="123" spans="1:26" ht="6" customHeight="1" thickBot="1">
      <c r="A123" s="37"/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3"/>
      <c r="S123" s="37"/>
      <c r="T123" s="62"/>
      <c r="U123" s="62"/>
      <c r="V123" s="62"/>
      <c r="W123" s="62"/>
      <c r="X123" s="62"/>
      <c r="Y123" s="62"/>
      <c r="Z123" s="62"/>
    </row>
    <row r="124" ht="13.5" thickBot="1"/>
    <row r="125" spans="1:26" ht="5.25" customHeight="1">
      <c r="A125" s="37"/>
      <c r="B125" s="24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6"/>
      <c r="S125" s="37"/>
      <c r="T125" s="62"/>
      <c r="U125" s="62"/>
      <c r="V125" s="62"/>
      <c r="W125" s="62"/>
      <c r="X125" s="62"/>
      <c r="Y125" s="62"/>
      <c r="Z125" s="62"/>
    </row>
    <row r="126" spans="1:26" ht="16.5" customHeight="1">
      <c r="A126" s="37"/>
      <c r="B126" s="27"/>
      <c r="C126" s="38" t="s">
        <v>65</v>
      </c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9"/>
      <c r="S126" s="37"/>
      <c r="T126" s="62"/>
      <c r="U126" s="62"/>
      <c r="V126" s="62"/>
      <c r="W126" s="62"/>
      <c r="X126" s="62"/>
      <c r="Y126" s="62"/>
      <c r="Z126" s="62"/>
    </row>
    <row r="127" spans="1:26" ht="16.5" customHeight="1">
      <c r="A127" s="37"/>
      <c r="B127" s="27"/>
      <c r="C127" s="28" t="s">
        <v>53</v>
      </c>
      <c r="D127" s="78"/>
      <c r="E127" s="46"/>
      <c r="F127" s="44" t="s">
        <v>60</v>
      </c>
      <c r="G127" s="28"/>
      <c r="H127" s="28"/>
      <c r="I127" s="69"/>
      <c r="J127" s="28"/>
      <c r="K127" s="50" t="s">
        <v>54</v>
      </c>
      <c r="L127" s="51"/>
      <c r="M127" s="75">
        <f>IF(ISERROR($I127/$E128),"",$I127/$E128)</f>
      </c>
      <c r="N127" s="45" t="s">
        <v>62</v>
      </c>
      <c r="O127" s="76"/>
      <c r="P127" s="70"/>
      <c r="Q127" s="34"/>
      <c r="R127" s="29"/>
      <c r="S127" s="37"/>
      <c r="T127" s="62"/>
      <c r="U127" s="62"/>
      <c r="V127" s="62"/>
      <c r="W127" s="62"/>
      <c r="X127" s="62"/>
      <c r="Y127" s="62"/>
      <c r="Z127" s="62"/>
    </row>
    <row r="128" spans="1:26" ht="16.5" customHeight="1">
      <c r="A128" s="37"/>
      <c r="B128" s="27"/>
      <c r="C128" s="28" t="s">
        <v>55</v>
      </c>
      <c r="D128" s="36"/>
      <c r="E128" s="42"/>
      <c r="F128" s="28" t="s">
        <v>61</v>
      </c>
      <c r="G128" s="28"/>
      <c r="H128" s="28"/>
      <c r="I128" s="42"/>
      <c r="J128" s="28"/>
      <c r="K128" s="53" t="s">
        <v>56</v>
      </c>
      <c r="L128" s="61"/>
      <c r="M128" s="74">
        <f>IF(ISERROR($I128/$I127),"",$I128/$I127)</f>
      </c>
      <c r="N128" s="45" t="s">
        <v>63</v>
      </c>
      <c r="O128" s="77"/>
      <c r="P128" s="72"/>
      <c r="Q128" s="35"/>
      <c r="R128" s="29"/>
      <c r="S128" s="37"/>
      <c r="T128" s="62"/>
      <c r="U128" s="62"/>
      <c r="V128" s="62"/>
      <c r="W128" s="62"/>
      <c r="X128" s="62"/>
      <c r="Y128" s="62"/>
      <c r="Z128" s="62"/>
    </row>
    <row r="129" spans="1:34" ht="6" customHeight="1">
      <c r="A129" s="37"/>
      <c r="B129" s="27"/>
      <c r="C129" s="28"/>
      <c r="D129" s="36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9"/>
      <c r="S129" s="37"/>
      <c r="T129" s="62"/>
      <c r="U129" s="62"/>
      <c r="V129" s="62"/>
      <c r="W129" s="62"/>
      <c r="X129" s="62"/>
      <c r="Y129" s="62"/>
      <c r="Z129" s="62"/>
      <c r="AB129" s="64"/>
      <c r="AE129" s="64"/>
      <c r="AH129" s="64"/>
    </row>
    <row r="130" spans="1:49" ht="25.5">
      <c r="A130" s="37"/>
      <c r="B130" s="27"/>
      <c r="C130" s="28" t="s">
        <v>18</v>
      </c>
      <c r="D130" s="28" t="s">
        <v>14</v>
      </c>
      <c r="E130" s="28"/>
      <c r="F130" s="28"/>
      <c r="G130" s="28" t="s">
        <v>15</v>
      </c>
      <c r="H130" s="28"/>
      <c r="I130" s="28"/>
      <c r="J130" s="28" t="s">
        <v>16</v>
      </c>
      <c r="K130" s="28"/>
      <c r="L130" s="28"/>
      <c r="M130" s="30" t="s">
        <v>50</v>
      </c>
      <c r="N130" s="30" t="s">
        <v>51</v>
      </c>
      <c r="O130" s="30" t="s">
        <v>52</v>
      </c>
      <c r="P130" s="30"/>
      <c r="Q130" s="28" t="s">
        <v>17</v>
      </c>
      <c r="R130" s="29"/>
      <c r="S130" s="37"/>
      <c r="T130" s="62"/>
      <c r="U130" s="62"/>
      <c r="V130" s="62"/>
      <c r="W130" s="62"/>
      <c r="X130" s="62"/>
      <c r="Y130" s="62"/>
      <c r="AB130" s="64"/>
      <c r="AC130" s="65" t="s">
        <v>41</v>
      </c>
      <c r="AD130" s="65"/>
      <c r="AE130" s="65"/>
      <c r="AF130" s="65" t="s">
        <v>42</v>
      </c>
      <c r="AG130" s="65"/>
      <c r="AH130" s="65"/>
      <c r="AI130" s="65" t="s">
        <v>43</v>
      </c>
      <c r="AJ130" s="65"/>
      <c r="AK130" s="65"/>
      <c r="AL130" s="65" t="s">
        <v>44</v>
      </c>
      <c r="AM130" s="65"/>
      <c r="AN130" s="65"/>
      <c r="AO130" s="65" t="s">
        <v>45</v>
      </c>
      <c r="AP130" s="65"/>
      <c r="AQ130" s="65"/>
      <c r="AR130" s="65" t="s">
        <v>46</v>
      </c>
      <c r="AS130" s="65"/>
      <c r="AT130" s="65"/>
      <c r="AU130" s="65" t="s">
        <v>47</v>
      </c>
      <c r="AV130" s="65"/>
      <c r="AW130" s="65"/>
    </row>
    <row r="131" spans="1:49" ht="16.5" customHeight="1">
      <c r="A131" s="37"/>
      <c r="B131" s="27"/>
      <c r="C131" s="36">
        <v>3</v>
      </c>
      <c r="D131" s="28">
        <v>1</v>
      </c>
      <c r="E131" s="28"/>
      <c r="F131" s="28"/>
      <c r="G131" s="28">
        <v>1</v>
      </c>
      <c r="H131" s="28"/>
      <c r="I131" s="28"/>
      <c r="J131" s="28">
        <v>1</v>
      </c>
      <c r="K131" s="28"/>
      <c r="L131" s="28"/>
      <c r="M131" s="47"/>
      <c r="N131" s="66"/>
      <c r="O131" s="67"/>
      <c r="P131" s="28"/>
      <c r="Q131" s="39"/>
      <c r="R131" s="29"/>
      <c r="S131" s="37"/>
      <c r="T131" s="62"/>
      <c r="U131" s="62"/>
      <c r="V131" s="62"/>
      <c r="W131" s="62"/>
      <c r="X131" s="62"/>
      <c r="Y131" s="62"/>
      <c r="AC131" s="63">
        <f>IF(ISBLANK(VLOOKUP($AA$9,Tables!$J$2:$P$55,2,FALSE)),"",IF($C131=1,VLOOKUP($AA$9,Tables!$J$2:$P$55,2,FALSE),IF($C131=2,VLOOKUP($AA$9,Tables!$R$2:$X$55,2,FALSE),"")))</f>
      </c>
      <c r="AD131" s="63">
        <f>IF(ISBLANK(VLOOKUP($AA$10,Tables!$J$57:$P$65,2,FALSE)),"",IF($C131=1,VLOOKUP($AA$10,Tables!$J$57:$P$65,2,FALSE),IF($C131=2,VLOOKUP($AA$10,Tables!$J$57:$P$65,2,FALSE),"")))</f>
      </c>
      <c r="AE131" s="63">
        <f>IF(ISBLANK(VLOOKUP($AA$11,Tables!$J$67:$T$120,2,FALSE)),"",IF($C131=1,VLOOKUP($AA$11,Tables!$J$67:$T$120,2,FALSE),IF($C131=2,VLOOKUP($AA$11,Tables!$R$67:$X$120,2,FALSE),"")))</f>
      </c>
      <c r="AF131" s="63">
        <f>IF(ISBLANK(VLOOKUP($AA$9,Tables!$J$2:$P$55,2,FALSE)),"",IF($C133=1,VLOOKUP($AA$9,Tables!$J$2:$P$55,2,FALSE),IF($C133=2,VLOOKUP($AA$9,Tables!$R$2:$X$55,2,FALSE),"")))</f>
      </c>
      <c r="AG131" s="63">
        <f>IF(ISBLANK(VLOOKUP($AA$10,Tables!$J$57:$P$65,2,FALSE)),"",IF($C133=1,VLOOKUP($AA$10,Tables!$J$57:$P$65,2,FALSE),IF($C133=2,VLOOKUP($AA$10,Tables!$J$57:$P$65,2,FALSE),"")))</f>
      </c>
      <c r="AH131" s="63">
        <f>IF(ISBLANK(VLOOKUP($AA$11,Tables!$J$67:$T$120,2,FALSE)),"",IF($C133=1,VLOOKUP($AA$11,Tables!$J$67:$T$120,2,FALSE),IF($C133=2,VLOOKUP($AA$11,Tables!$R$67:$X$120,2,FALSE),"")))</f>
      </c>
      <c r="AI131" s="63">
        <f>IF(ISBLANK(VLOOKUP($AA$9,Tables!$J$2:$P$55,2,FALSE)),"",IF($C135=1,VLOOKUP($AA$9,Tables!$J$2:$P$55,2,FALSE),IF($C135=2,VLOOKUP($AA$9,Tables!$R$2:$X$55,2,FALSE),"")))</f>
      </c>
      <c r="AJ131" s="63">
        <f>IF(ISBLANK(VLOOKUP($AA$10,Tables!$J$57:$P$65,2,FALSE)),"",IF($C135=1,VLOOKUP($AA$10,Tables!$J$57:$P$65,2,FALSE),IF($C135=2,VLOOKUP($AA$10,Tables!$J$57:$P$65,2,FALSE),"")))</f>
      </c>
      <c r="AK131" s="63">
        <f>IF(ISBLANK(VLOOKUP($AA$11,Tables!$J$67:$T$120,2,FALSE)),"",IF($C135=1,VLOOKUP($AA$11,Tables!$J$67:$T$120,2,FALSE),IF($C135=2,VLOOKUP($AA$11,Tables!$R$67:$X$120,2,FALSE),"")))</f>
      </c>
      <c r="AL131" s="63">
        <f>IF(ISBLANK(VLOOKUP($AA$9,Tables!$J$2:$P$55,2,FALSE)),"",IF($C137=1,VLOOKUP($AA$9,Tables!$J$2:$P$55,2,FALSE),IF($C137=2,VLOOKUP($AA$9,Tables!$R$2:$X$55,2,FALSE),"")))</f>
      </c>
      <c r="AM131" s="63">
        <f>IF(ISBLANK(VLOOKUP($AA$10,Tables!$J$57:$P$65,2,FALSE)),"",IF($C137=1,VLOOKUP($AA$10,Tables!$J$57:$P$65,2,FALSE),IF($C137=2,VLOOKUP($AA$10,Tables!$J$57:$P$65,2,FALSE),"")))</f>
      </c>
      <c r="AN131" s="63">
        <f>IF(ISBLANK(VLOOKUP($AA$11,Tables!$J$67:$T$120,2,FALSE)),"",IF($C137=1,VLOOKUP($AA$11,Tables!$J$67:$T$120,2,FALSE),IF($C137=2,VLOOKUP($AA$11,Tables!$R$67:$X$120,2,FALSE),"")))</f>
      </c>
      <c r="AO131" s="63">
        <f>IF(ISBLANK(VLOOKUP($AA$9,Tables!$J$2:$P$55,2,FALSE)),"",IF($C139=1,VLOOKUP($AA$9,Tables!$J$2:$P$55,2,FALSE),IF($C139=2,VLOOKUP($AA$9,Tables!$R$2:$X$55,2,FALSE),"")))</f>
      </c>
      <c r="AP131" s="63">
        <f>IF(ISBLANK(VLOOKUP($AA$10,Tables!$J$57:$P$65,2,FALSE)),"",IF($C139=1,VLOOKUP($AA$10,Tables!$J$57:$P$65,2,FALSE),IF($C139=2,VLOOKUP($AA$10,Tables!$J$57:$P$65,2,FALSE),"")))</f>
      </c>
      <c r="AQ131" s="63">
        <f>IF(ISBLANK(VLOOKUP($AA$11,Tables!$J$67:$T$120,2,FALSE)),"",IF($C139=1,VLOOKUP($AA$11,Tables!$J$67:$T$120,2,FALSE),IF($C139=2,VLOOKUP($AA$11,Tables!$R$67:$X$120,2,FALSE),"")))</f>
      </c>
      <c r="AR131" s="63">
        <f>IF(ISBLANK(VLOOKUP($AA$9,Tables!$J$2:$P$55,2,FALSE)),"",IF($C141=1,VLOOKUP($AA$9,Tables!$J$2:$P$55,2,FALSE),IF($C141=2,VLOOKUP($AA$9,Tables!$R$2:$X$55,2,FALSE),"")))</f>
      </c>
      <c r="AS131" s="63">
        <f>IF(ISBLANK(VLOOKUP($AA$10,Tables!$J$57:$P$65,2,FALSE)),"",IF($C141=1,VLOOKUP($AA$10,Tables!$J$57:$P$65,2,FALSE),IF($C141=2,VLOOKUP($AA$10,Tables!$J$57:$P$65,2,FALSE),"")))</f>
      </c>
      <c r="AT131" s="63">
        <f>IF(ISBLANK(VLOOKUP($AA$11,Tables!$J$67:$T$120,2,FALSE)),"",IF($C141=1,VLOOKUP($AA$11,Tables!$J$67:$T$120,2,FALSE),IF($C141=2,VLOOKUP($AA$11,Tables!$R$67:$X$120,2,FALSE),"")))</f>
      </c>
      <c r="AU131" s="63">
        <f>IF(ISBLANK(VLOOKUP($AA$9,Tables!$J$2:$P$55,2,FALSE)),"",IF($C143=1,VLOOKUP($AA$9,Tables!$J$2:$P$55,2,FALSE),IF($C143=2,VLOOKUP($AA$9,Tables!$R$2:$X$55,2,FALSE),"")))</f>
      </c>
      <c r="AV131" s="63">
        <f>IF(ISBLANK(VLOOKUP($AA$10,Tables!$J$57:$P$65,2,FALSE)),"",IF($C143=1,VLOOKUP($AA$10,Tables!$J$57:$P$65,2,FALSE),IF($C143=2,VLOOKUP($AA$10,Tables!$J$57:$P$65,2,FALSE),"")))</f>
      </c>
      <c r="AW131" s="63">
        <f>IF(ISBLANK(VLOOKUP($AA$11,Tables!$J$67:$T$120,2,FALSE)),"",IF($C143=1,VLOOKUP($AA$11,Tables!$J$67:$T$120,2,FALSE),IF($C143=2,VLOOKUP($AA$11,Tables!$R$67:$X$120,2,FALSE),"")))</f>
      </c>
    </row>
    <row r="132" spans="1:49" ht="16.5" customHeight="1">
      <c r="A132" s="37"/>
      <c r="B132" s="27"/>
      <c r="C132" s="36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40"/>
      <c r="R132" s="29"/>
      <c r="S132" s="37"/>
      <c r="T132" s="62"/>
      <c r="U132" s="62"/>
      <c r="V132" s="62"/>
      <c r="W132" s="62"/>
      <c r="X132" s="62"/>
      <c r="Y132" s="62"/>
      <c r="AC132" s="63">
        <f>IF(ISBLANK(VLOOKUP($AA$9,Tables!$J$2:$P$55,3,FALSE)),"",IF($C131=1,VLOOKUP($AA$9,Tables!$J$2:$P$55,3,FALSE),IF($C131=2,VLOOKUP($AA$9,Tables!$R$2:$X$55,3,FALSE),"")))</f>
      </c>
      <c r="AD132" s="63">
        <f>IF(ISBLANK(VLOOKUP($AA$10,Tables!$J$57:$P$65,3,FALSE)),"",IF($C131=1,VLOOKUP($AA$10,Tables!$J$57:$P$65,3,FALSE),IF($C131=2,VLOOKUP($AA$10,Tables!$J$57:$P$65,3,FALSE),"")))</f>
      </c>
      <c r="AE132" s="63">
        <f>IF(ISBLANK(VLOOKUP($AA$11,Tables!$J$67:$T$120,3,FALSE)),"",IF($C131=1,VLOOKUP($AA$11,Tables!$J$67:$T$120,3,FALSE),IF($C131=2,VLOOKUP($AA$11,Tables!$R$67:$X$120,3,FALSE),"")))</f>
      </c>
      <c r="AF132" s="63">
        <f>IF(ISBLANK(VLOOKUP($AA$9,Tables!$J$2:$P$55,3,FALSE)),"",IF($C133=1,VLOOKUP($AA$9,Tables!$J$2:$P$55,3,FALSE),IF($C133=2,VLOOKUP($AA$9,Tables!$R$2:$X$55,3,FALSE),"")))</f>
      </c>
      <c r="AG132" s="63">
        <f>IF(ISBLANK(VLOOKUP($AA$10,Tables!$J$57:$P$65,3,FALSE)),"",IF($C133=1,VLOOKUP($AA$10,Tables!$J$57:$P$65,3,FALSE),IF($C133=2,VLOOKUP($AA$10,Tables!$J$57:$P$65,3,FALSE),"")))</f>
      </c>
      <c r="AH132" s="63">
        <f>IF(ISBLANK(VLOOKUP($AA$11,Tables!$J$67:$T$120,3,FALSE)),"",IF($C133=1,VLOOKUP($AA$11,Tables!$J$67:$T$120,3,FALSE),IF($C133=2,VLOOKUP($AA$11,Tables!$R$67:$X$120,3,FALSE),"")))</f>
      </c>
      <c r="AI132" s="63">
        <f>IF(ISBLANK(VLOOKUP($AA$9,Tables!$J$2:$P$55,3,FALSE)),"",IF($C135=1,VLOOKUP($AA$9,Tables!$J$2:$P$55,3,FALSE),IF($C135=2,VLOOKUP($AA$9,Tables!$R$2:$X$55,3,FALSE),"")))</f>
      </c>
      <c r="AJ132" s="63">
        <f>IF(ISBLANK(VLOOKUP($AA$10,Tables!$J$57:$P$65,3,FALSE)),"",IF($C135=1,VLOOKUP($AA$10,Tables!$J$57:$P$65,3,FALSE),IF($C135=2,VLOOKUP($AA$10,Tables!$J$57:$P$65,3,FALSE),"")))</f>
      </c>
      <c r="AK132" s="63">
        <f>IF(ISBLANK(VLOOKUP($AA$11,Tables!$J$67:$T$120,3,FALSE)),"",IF($C135=1,VLOOKUP($AA$11,Tables!$J$67:$T$120,3,FALSE),IF($C135=2,VLOOKUP($AA$11,Tables!$R$67:$X$120,3,FALSE),"")))</f>
      </c>
      <c r="AL132" s="63">
        <f>IF(ISBLANK(VLOOKUP($AA$9,Tables!$J$2:$P$55,3,FALSE)),"",IF($C137=1,VLOOKUP($AA$9,Tables!$J$2:$P$55,3,FALSE),IF($C137=2,VLOOKUP($AA$9,Tables!$R$2:$X$55,3,FALSE),"")))</f>
      </c>
      <c r="AM132" s="63">
        <f>IF(ISBLANK(VLOOKUP($AA$10,Tables!$J$57:$P$65,3,FALSE)),"",IF($C137=1,VLOOKUP($AA$10,Tables!$J$57:$P$65,3,FALSE),IF($C137=2,VLOOKUP($AA$10,Tables!$J$57:$P$65,3,FALSE),"")))</f>
      </c>
      <c r="AN132" s="63">
        <f>IF(ISBLANK(VLOOKUP($AA$11,Tables!$J$67:$T$120,3,FALSE)),"",IF($C137=1,VLOOKUP($AA$11,Tables!$J$67:$T$120,3,FALSE),IF($C137=2,VLOOKUP($AA$11,Tables!$R$67:$X$120,3,FALSE),"")))</f>
      </c>
      <c r="AO132" s="63">
        <f>IF(ISBLANK(VLOOKUP($AA$9,Tables!$J$2:$P$55,3,FALSE)),"",IF($C139=1,VLOOKUP($AA$9,Tables!$J$2:$P$55,3,FALSE),IF($C139=2,VLOOKUP($AA$9,Tables!$R$2:$X$55,3,FALSE),"")))</f>
      </c>
      <c r="AP132" s="63">
        <f>IF(ISBLANK(VLOOKUP($AA$10,Tables!$J$57:$P$65,3,FALSE)),"",IF($C139=1,VLOOKUP($AA$10,Tables!$J$57:$P$65,3,FALSE),IF($C139=2,VLOOKUP($AA$10,Tables!$J$57:$P$65,3,FALSE),"")))</f>
      </c>
      <c r="AQ132" s="63">
        <f>IF(ISBLANK(VLOOKUP($AA$11,Tables!$J$67:$T$120,3,FALSE)),"",IF($C139=1,VLOOKUP($AA$11,Tables!$J$67:$T$120,3,FALSE),IF($C139=2,VLOOKUP($AA$11,Tables!$R$67:$X$120,3,FALSE),"")))</f>
      </c>
      <c r="AR132" s="63">
        <f>IF(ISBLANK(VLOOKUP($AA$9,Tables!$J$2:$P$55,3,FALSE)),"",IF($C141=1,VLOOKUP($AA$9,Tables!$J$2:$P$55,3,FALSE),IF($C141=2,VLOOKUP($AA$9,Tables!$R$2:$X$55,3,FALSE),"")))</f>
      </c>
      <c r="AS132" s="63">
        <f>IF(ISBLANK(VLOOKUP($AA$10,Tables!$J$57:$P$65,3,FALSE)),"",IF($C141=1,VLOOKUP($AA$10,Tables!$J$57:$P$65,3,FALSE),IF($C141=2,VLOOKUP($AA$10,Tables!$J$57:$P$65,3,FALSE),"")))</f>
      </c>
      <c r="AT132" s="63">
        <f>IF(ISBLANK(VLOOKUP($AA$11,Tables!$J$67:$T$120,3,FALSE)),"",IF($C141=1,VLOOKUP($AA$11,Tables!$J$67:$T$120,3,FALSE),IF($C141=2,VLOOKUP($AA$11,Tables!$R$67:$X$120,3,FALSE),"")))</f>
      </c>
      <c r="AU132" s="63">
        <f>IF(ISBLANK(VLOOKUP($AA$9,Tables!$J$2:$P$55,3,FALSE)),"",IF($C143=1,VLOOKUP($AA$9,Tables!$J$2:$P$55,3,FALSE),IF($C143=2,VLOOKUP($AA$9,Tables!$R$2:$X$55,3,FALSE),"")))</f>
      </c>
      <c r="AV132" s="63">
        <f>IF(ISBLANK(VLOOKUP($AA$10,Tables!$J$57:$P$65,3,FALSE)),"",IF($C143=1,VLOOKUP($AA$10,Tables!$J$57:$P$65,3,FALSE),IF($C143=2,VLOOKUP($AA$10,Tables!$J$57:$P$65,3,FALSE),"")))</f>
      </c>
      <c r="AW132" s="63">
        <f>IF(ISBLANK(VLOOKUP($AA$11,Tables!$J$67:$T$120,3,FALSE)),"",IF($C143=1,VLOOKUP($AA$11,Tables!$J$67:$T$120,3,FALSE),IF($C143=2,VLOOKUP($AA$11,Tables!$R$67:$X$120,3,FALSE),"")))</f>
      </c>
    </row>
    <row r="133" spans="1:49" ht="17.25" customHeight="1">
      <c r="A133" s="37"/>
      <c r="B133" s="27"/>
      <c r="C133" s="36">
        <v>3</v>
      </c>
      <c r="D133" s="28">
        <v>1</v>
      </c>
      <c r="E133" s="28"/>
      <c r="F133" s="28"/>
      <c r="G133" s="28">
        <v>1</v>
      </c>
      <c r="H133" s="28"/>
      <c r="I133" s="28"/>
      <c r="J133" s="28">
        <v>1</v>
      </c>
      <c r="K133" s="28"/>
      <c r="L133" s="28"/>
      <c r="M133" s="47"/>
      <c r="N133" s="66"/>
      <c r="O133" s="67"/>
      <c r="P133" s="28"/>
      <c r="Q133" s="40"/>
      <c r="R133" s="29"/>
      <c r="S133" s="37"/>
      <c r="T133" s="62"/>
      <c r="U133" s="62"/>
      <c r="V133" s="62"/>
      <c r="W133" s="62"/>
      <c r="X133" s="62"/>
      <c r="Y133" s="62"/>
      <c r="AC133" s="63">
        <f>IF(ISBLANK(VLOOKUP($AA$9,Tables!$J$2:$P$55,4,FALSE)),"",IF($C131=1,VLOOKUP($AA$9,Tables!$J$2:$P$55,4,FALSE),IF($C131=2,VLOOKUP($AA$9,Tables!$R$2:$X$55,4,FALSE),"")))</f>
      </c>
      <c r="AD133" s="63">
        <f>IF(ISBLANK(VLOOKUP($AA$10,Tables!$J$57:$P$65,4,FALSE)),"",IF($C131=1,VLOOKUP($AA$10,Tables!$J$57:$P$65,4,FALSE),IF($C131=2,VLOOKUP($AA$10,Tables!$J$57:$P$65,4,FALSE),"")))</f>
      </c>
      <c r="AE133" s="63">
        <f>IF(ISBLANK(VLOOKUP($AA$11,Tables!$J$67:$T$120,4,FALSE)),"",IF($C131=1,VLOOKUP($AA$11,Tables!$J$67:$T$120,4,FALSE),IF($C131=2,VLOOKUP($AA$11,Tables!$R$67:$X$120,4,FALSE),"")))</f>
      </c>
      <c r="AF133" s="63">
        <f>IF(ISBLANK(VLOOKUP($AA$9,Tables!$J$2:$P$55,4,FALSE)),"",IF($C133=1,VLOOKUP($AA$9,Tables!$J$2:$P$55,4,FALSE),IF($C133=2,VLOOKUP($AA$9,Tables!$R$2:$X$55,4,FALSE),"")))</f>
      </c>
      <c r="AG133" s="63">
        <f>IF(ISBLANK(VLOOKUP($AA$10,Tables!$J$57:$P$65,4,FALSE)),"",IF($C133=1,VLOOKUP($AA$10,Tables!$J$57:$P$65,4,FALSE),IF($C133=2,VLOOKUP($AA$10,Tables!$J$57:$P$65,4,FALSE),"")))</f>
      </c>
      <c r="AH133" s="63">
        <f>IF(ISBLANK(VLOOKUP($AA$11,Tables!$J$67:$T$120,4,FALSE)),"",IF($C133=1,VLOOKUP($AA$11,Tables!$J$67:$T$120,4,FALSE),IF($C133=2,VLOOKUP($AA$11,Tables!$R$67:$X$120,4,FALSE),"")))</f>
      </c>
      <c r="AI133" s="63">
        <f>IF(ISBLANK(VLOOKUP($AA$9,Tables!$J$2:$P$55,4,FALSE)),"",IF($C135=1,VLOOKUP($AA$9,Tables!$J$2:$P$55,4,FALSE),IF($C135=2,VLOOKUP($AA$9,Tables!$R$2:$X$55,4,FALSE),"")))</f>
      </c>
      <c r="AJ133" s="63">
        <f>IF(ISBLANK(VLOOKUP($AA$10,Tables!$J$57:$P$65,4,FALSE)),"",IF($C135=1,VLOOKUP($AA$10,Tables!$J$57:$P$65,4,FALSE),IF($C135=2,VLOOKUP($AA$10,Tables!$J$57:$P$65,4,FALSE),"")))</f>
      </c>
      <c r="AK133" s="63">
        <f>IF(ISBLANK(VLOOKUP($AA$11,Tables!$J$67:$T$120,4,FALSE)),"",IF($C135=1,VLOOKUP($AA$11,Tables!$J$67:$T$120,4,FALSE),IF($C135=2,VLOOKUP($AA$11,Tables!$R$67:$X$120,4,FALSE),"")))</f>
      </c>
      <c r="AL133" s="63">
        <f>IF(ISBLANK(VLOOKUP($AA$9,Tables!$J$2:$P$55,4,FALSE)),"",IF($C137=1,VLOOKUP($AA$9,Tables!$J$2:$P$55,4,FALSE),IF($C137=2,VLOOKUP($AA$9,Tables!$R$2:$X$55,4,FALSE),"")))</f>
      </c>
      <c r="AM133" s="63">
        <f>IF(ISBLANK(VLOOKUP($AA$10,Tables!$J$57:$P$65,4,FALSE)),"",IF($C137=1,VLOOKUP($AA$10,Tables!$J$57:$P$65,4,FALSE),IF($C137=2,VLOOKUP($AA$10,Tables!$J$57:$P$65,4,FALSE),"")))</f>
      </c>
      <c r="AN133" s="63">
        <f>IF(ISBLANK(VLOOKUP($AA$11,Tables!$J$67:$T$120,4,FALSE)),"",IF($C137=1,VLOOKUP($AA$11,Tables!$J$67:$T$120,4,FALSE),IF($C137=2,VLOOKUP($AA$11,Tables!$R$67:$X$120,4,FALSE),"")))</f>
      </c>
      <c r="AO133" s="63">
        <f>IF(ISBLANK(VLOOKUP($AA$9,Tables!$J$2:$P$55,4,FALSE)),"",IF($C139=1,VLOOKUP($AA$9,Tables!$J$2:$P$55,4,FALSE),IF($C139=2,VLOOKUP($AA$9,Tables!$R$2:$X$55,4,FALSE),"")))</f>
      </c>
      <c r="AP133" s="63">
        <f>IF(ISBLANK(VLOOKUP($AA$10,Tables!$J$57:$P$65,4,FALSE)),"",IF($C139=1,VLOOKUP($AA$10,Tables!$J$57:$P$65,4,FALSE),IF($C139=2,VLOOKUP($AA$10,Tables!$J$57:$P$65,4,FALSE),"")))</f>
      </c>
      <c r="AQ133" s="63">
        <f>IF(ISBLANK(VLOOKUP($AA$11,Tables!$J$67:$T$120,4,FALSE)),"",IF($C139=1,VLOOKUP($AA$11,Tables!$J$67:$T$120,4,FALSE),IF($C139=2,VLOOKUP($AA$11,Tables!$R$67:$X$120,4,FALSE),"")))</f>
      </c>
      <c r="AR133" s="63">
        <f>IF(ISBLANK(VLOOKUP($AA$9,Tables!$J$2:$P$55,4,FALSE)),"",IF($C141=1,VLOOKUP($AA$9,Tables!$J$2:$P$55,4,FALSE),IF($C141=2,VLOOKUP($AA$9,Tables!$R$2:$X$55,4,FALSE),"")))</f>
      </c>
      <c r="AS133" s="63">
        <f>IF(ISBLANK(VLOOKUP($AA$10,Tables!$J$57:$P$65,4,FALSE)),"",IF($C141=1,VLOOKUP($AA$10,Tables!$J$57:$P$65,4,FALSE),IF($C141=2,VLOOKUP($AA$10,Tables!$J$57:$P$65,4,FALSE),"")))</f>
      </c>
      <c r="AT133" s="63">
        <f>IF(ISBLANK(VLOOKUP($AA$11,Tables!$J$67:$T$120,4,FALSE)),"",IF($C141=1,VLOOKUP($AA$11,Tables!$J$67:$T$120,4,FALSE),IF($C141=2,VLOOKUP($AA$11,Tables!$R$67:$X$120,4,FALSE),"")))</f>
      </c>
      <c r="AU133" s="63">
        <f>IF(ISBLANK(VLOOKUP($AA$9,Tables!$J$2:$P$55,4,FALSE)),"",IF($C143=1,VLOOKUP($AA$9,Tables!$J$2:$P$55,4,FALSE),IF($C143=2,VLOOKUP($AA$9,Tables!$R$2:$X$55,4,FALSE),"")))</f>
      </c>
      <c r="AV133" s="63">
        <f>IF(ISBLANK(VLOOKUP($AA$10,Tables!$J$57:$P$65,4,FALSE)),"",IF($C143=1,VLOOKUP($AA$10,Tables!$J$57:$P$65,4,FALSE),IF($C143=2,VLOOKUP($AA$10,Tables!$J$57:$P$65,4,FALSE),"")))</f>
      </c>
      <c r="AW133" s="63">
        <f>IF(ISBLANK(VLOOKUP($AA$11,Tables!$J$67:$T$120,4,FALSE)),"",IF($C143=1,VLOOKUP($AA$11,Tables!$J$67:$T$120,4,FALSE),IF($C143=2,VLOOKUP($AA$11,Tables!$R$67:$X$120,4,FALSE),"")))</f>
      </c>
    </row>
    <row r="134" spans="1:49" ht="17.25" customHeight="1">
      <c r="A134" s="37"/>
      <c r="B134" s="27"/>
      <c r="C134" s="36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40"/>
      <c r="R134" s="29"/>
      <c r="S134" s="37"/>
      <c r="T134" s="62"/>
      <c r="U134" s="62"/>
      <c r="V134" s="62"/>
      <c r="W134" s="62"/>
      <c r="X134" s="62"/>
      <c r="Y134" s="62"/>
      <c r="AC134" s="63">
        <f>IF(ISBLANK(VLOOKUP($AA$9,Tables!$J$2:$P$55,5,FALSE)),"",IF($C131=1,VLOOKUP($AA$9,Tables!$J$2:$P$55,5,FALSE),IF($C131=2,VLOOKUP($AA$9,Tables!$R$2:$X$55,5,FALSE),"")))</f>
      </c>
      <c r="AE134" s="63">
        <f>IF(ISBLANK(VLOOKUP($AA$11,Tables!$J$67:$T$120,5,FALSE)),"",IF($C131=1,VLOOKUP($AA$11,Tables!$J$67:$T$120,5,FALSE),IF($C131=2,VLOOKUP($AA$11,Tables!$R$67:$X$120,5,FALSE),"")))</f>
      </c>
      <c r="AF134" s="63">
        <f>IF(ISBLANK(VLOOKUP($AA$9,Tables!$J$2:$P$55,5,FALSE)),"",IF($C133=1,VLOOKUP($AA$9,Tables!$J$2:$P$55,5,FALSE),IF($C133=2,VLOOKUP($AA$9,Tables!$R$2:$X$55,5,FALSE),"")))</f>
      </c>
      <c r="AH134" s="63">
        <f>IF(ISBLANK(VLOOKUP($AA$11,Tables!$J$67:$T$120,5,FALSE)),"",IF($C133=1,VLOOKUP($AA$11,Tables!$J$67:$T$120,5,FALSE),IF($C133=2,VLOOKUP($AA$11,Tables!$R$67:$X$120,5,FALSE),"")))</f>
      </c>
      <c r="AI134" s="63">
        <f>IF(ISBLANK(VLOOKUP($AA$9,Tables!$J$2:$P$55,5,FALSE)),"",IF($C135=1,VLOOKUP($AA$9,Tables!$J$2:$P$55,5,FALSE),IF($C135=2,VLOOKUP($AA$9,Tables!$R$2:$X$55,5,FALSE),"")))</f>
      </c>
      <c r="AK134" s="63">
        <f>IF(ISBLANK(VLOOKUP($AA$11,Tables!$J$67:$T$120,5,FALSE)),"",IF($C135=1,VLOOKUP($AA$11,Tables!$J$67:$T$120,5,FALSE),IF($C135=2,VLOOKUP($AA$11,Tables!$R$67:$X$120,5,FALSE),"")))</f>
      </c>
      <c r="AL134" s="63">
        <f>IF(ISBLANK(VLOOKUP($AA$9,Tables!$J$2:$P$55,5,FALSE)),"",IF($C137=1,VLOOKUP($AA$9,Tables!$J$2:$P$55,5,FALSE),IF($C137=2,VLOOKUP($AA$9,Tables!$R$2:$X$55,5,FALSE),"")))</f>
      </c>
      <c r="AN134" s="63">
        <f>IF(ISBLANK(VLOOKUP($AA$11,Tables!$J$67:$T$120,5,FALSE)),"",IF($C137=1,VLOOKUP($AA$11,Tables!$J$67:$T$120,5,FALSE),IF($C137=2,VLOOKUP($AA$11,Tables!$R$67:$X$120,5,FALSE),"")))</f>
      </c>
      <c r="AO134" s="63">
        <f>IF(ISBLANK(VLOOKUP($AA$9,Tables!$J$2:$P$55,5,FALSE)),"",IF($C139=1,VLOOKUP($AA$9,Tables!$J$2:$P$55,5,FALSE),IF($C139=2,VLOOKUP($AA$9,Tables!$R$2:$X$55,5,FALSE),"")))</f>
      </c>
      <c r="AQ134" s="63">
        <f>IF(ISBLANK(VLOOKUP($AA$11,Tables!$J$67:$T$120,5,FALSE)),"",IF($C139=1,VLOOKUP($AA$11,Tables!$J$67:$T$120,5,FALSE),IF($C139=2,VLOOKUP($AA$11,Tables!$R$67:$X$120,5,FALSE),"")))</f>
      </c>
      <c r="AR134" s="63">
        <f>IF(ISBLANK(VLOOKUP($AA$9,Tables!$J$2:$P$55,5,FALSE)),"",IF($C141=1,VLOOKUP($AA$9,Tables!$J$2:$P$55,5,FALSE),IF($C141=2,VLOOKUP($AA$9,Tables!$R$2:$X$55,5,FALSE),"")))</f>
      </c>
      <c r="AT134" s="63">
        <f>IF(ISBLANK(VLOOKUP($AA$11,Tables!$J$67:$T$120,5,FALSE)),"",IF($C141=1,VLOOKUP($AA$11,Tables!$J$67:$T$120,5,FALSE),IF($C141=2,VLOOKUP($AA$11,Tables!$R$67:$X$120,5,FALSE),"")))</f>
      </c>
      <c r="AU134" s="63">
        <f>IF(ISBLANK(VLOOKUP($AA$9,Tables!$J$2:$P$55,5,FALSE)),"",IF($C143=1,VLOOKUP($AA$9,Tables!$J$2:$P$55,5,FALSE),IF($C143=2,VLOOKUP($AA$9,Tables!$R$2:$X$55,5,FALSE),"")))</f>
      </c>
      <c r="AW134" s="63">
        <f>IF(ISBLANK(VLOOKUP($AA$11,Tables!$J$67:$T$120,5,FALSE)),"",IF($C143=1,VLOOKUP($AA$11,Tables!$J$67:$T$120,5,FALSE),IF($C143=2,VLOOKUP($AA$11,Tables!$R$67:$X$120,5,FALSE),"")))</f>
      </c>
    </row>
    <row r="135" spans="1:49" ht="17.25" customHeight="1">
      <c r="A135" s="37"/>
      <c r="B135" s="27"/>
      <c r="C135" s="36">
        <v>3</v>
      </c>
      <c r="D135" s="28">
        <v>1</v>
      </c>
      <c r="E135" s="28"/>
      <c r="F135" s="28"/>
      <c r="G135" s="28">
        <v>1</v>
      </c>
      <c r="H135" s="28"/>
      <c r="I135" s="28"/>
      <c r="J135" s="28">
        <v>1</v>
      </c>
      <c r="K135" s="28"/>
      <c r="L135" s="28"/>
      <c r="M135" s="47"/>
      <c r="N135" s="66"/>
      <c r="O135" s="67"/>
      <c r="P135" s="28"/>
      <c r="Q135" s="40"/>
      <c r="R135" s="29"/>
      <c r="S135" s="37"/>
      <c r="T135" s="62"/>
      <c r="U135" s="62"/>
      <c r="V135" s="62"/>
      <c r="W135" s="62"/>
      <c r="X135" s="62"/>
      <c r="Y135" s="62"/>
      <c r="Z135" s="62"/>
      <c r="AC135" s="63">
        <f>IF(ISBLANK(VLOOKUP($AA$9,Tables!$J$2:$P$55,6,FALSE)),"",IF($C131=1,VLOOKUP($AA$9,Tables!$J$2:$P$55,6,FALSE),IF($C131=2,VLOOKUP($AA$9,Tables!$R$2:$X$55,6,FALSE),"")))</f>
      </c>
      <c r="AE135" s="63">
        <f>IF(ISBLANK(VLOOKUP($AA$11,Tables!$J$67:$T$120,6,FALSE)),"",IF($C131=1,VLOOKUP($AA$11,Tables!$J$67:$T$120,6,FALSE),IF($C131=2,VLOOKUP($AA$11,Tables!$R$67:$X$120,6,FALSE),"")))</f>
      </c>
      <c r="AF135" s="63">
        <f>IF(ISBLANK(VLOOKUP($AA$9,Tables!$J$2:$P$55,6,FALSE)),"",IF($C133=1,VLOOKUP($AA$9,Tables!$J$2:$P$55,6,FALSE),IF($C133=2,VLOOKUP($AA$9,Tables!$R$2:$X$55,6,FALSE),"")))</f>
      </c>
      <c r="AH135" s="63">
        <f>IF(ISBLANK(VLOOKUP($AA$11,Tables!$J$67:$T$120,6,FALSE)),"",IF($C133=1,VLOOKUP($AA$11,Tables!$J$67:$T$120,6,FALSE),IF($C133=2,VLOOKUP($AA$11,Tables!$R$67:$X$120,6,FALSE),"")))</f>
      </c>
      <c r="AI135" s="63">
        <f>IF(ISBLANK(VLOOKUP($AA$9,Tables!$J$2:$P$55,6,FALSE)),"",IF($C135=1,VLOOKUP($AA$9,Tables!$J$2:$P$55,6,FALSE),IF($C135=2,VLOOKUP($AA$9,Tables!$R$2:$X$55,6,FALSE),"")))</f>
      </c>
      <c r="AK135" s="63">
        <f>IF(ISBLANK(VLOOKUP($AA$11,Tables!$J$67:$T$120,6,FALSE)),"",IF($C135=1,VLOOKUP($AA$11,Tables!$J$67:$T$120,6,FALSE),IF($C135=2,VLOOKUP($AA$11,Tables!$R$67:$X$120,6,FALSE),"")))</f>
      </c>
      <c r="AL135" s="63">
        <f>IF(ISBLANK(VLOOKUP($AA$9,Tables!$J$2:$P$55,6,FALSE)),"",IF($C137=1,VLOOKUP($AA$9,Tables!$J$2:$P$55,6,FALSE),IF($C137=2,VLOOKUP($AA$9,Tables!$R$2:$X$55,6,FALSE),"")))</f>
      </c>
      <c r="AN135" s="63">
        <f>IF(ISBLANK(VLOOKUP($AA$11,Tables!$J$67:$T$120,6,FALSE)),"",IF($C137=1,VLOOKUP($AA$11,Tables!$J$67:$T$120,6,FALSE),IF($C137=2,VLOOKUP($AA$11,Tables!$R$67:$X$120,6,FALSE),"")))</f>
      </c>
      <c r="AO135" s="63">
        <f>IF(ISBLANK(VLOOKUP($AA$9,Tables!$J$2:$P$55,6,FALSE)),"",IF($C139=1,VLOOKUP($AA$9,Tables!$J$2:$P$55,6,FALSE),IF($C139=2,VLOOKUP($AA$9,Tables!$R$2:$X$55,6,FALSE),"")))</f>
      </c>
      <c r="AQ135" s="63">
        <f>IF(ISBLANK(VLOOKUP($AA$11,Tables!$J$67:$T$120,6,FALSE)),"",IF($C139=1,VLOOKUP($AA$11,Tables!$J$67:$T$120,6,FALSE),IF($C139=2,VLOOKUP($AA$11,Tables!$R$67:$X$120,6,FALSE),"")))</f>
      </c>
      <c r="AR135" s="63">
        <f>IF(ISBLANK(VLOOKUP($AA$9,Tables!$J$2:$P$55,6,FALSE)),"",IF($C141=1,VLOOKUP($AA$9,Tables!$J$2:$P$55,6,FALSE),IF($C141=2,VLOOKUP($AA$9,Tables!$R$2:$X$55,6,FALSE),"")))</f>
      </c>
      <c r="AT135" s="63">
        <f>IF(ISBLANK(VLOOKUP($AA$11,Tables!$J$67:$T$120,6,FALSE)),"",IF($C141=1,VLOOKUP($AA$11,Tables!$J$67:$T$120,6,FALSE),IF($C141=2,VLOOKUP($AA$11,Tables!$R$67:$X$120,6,FALSE),"")))</f>
      </c>
      <c r="AU135" s="63">
        <f>IF(ISBLANK(VLOOKUP($AA$9,Tables!$J$2:$P$55,6,FALSE)),"",IF($C143=1,VLOOKUP($AA$9,Tables!$J$2:$P$55,6,FALSE),IF($C143=2,VLOOKUP($AA$9,Tables!$R$2:$X$55,6,FALSE),"")))</f>
      </c>
      <c r="AW135" s="63">
        <f>IF(ISBLANK(VLOOKUP($AA$11,Tables!$J$67:$T$120,6,FALSE)),"",IF($C143=1,VLOOKUP($AA$11,Tables!$J$67:$T$120,6,FALSE),IF($C143=2,VLOOKUP($AA$11,Tables!$R$67:$X$120,6,FALSE),"")))</f>
      </c>
    </row>
    <row r="136" spans="1:49" ht="17.25" customHeight="1">
      <c r="A136" s="37"/>
      <c r="B136" s="27"/>
      <c r="C136" s="36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40"/>
      <c r="R136" s="29"/>
      <c r="S136" s="37"/>
      <c r="T136" s="62"/>
      <c r="U136" s="62"/>
      <c r="V136" s="62"/>
      <c r="W136" s="62"/>
      <c r="X136" s="62"/>
      <c r="Y136" s="62"/>
      <c r="Z136" s="62"/>
      <c r="AC136" s="63">
        <f>IF(ISBLANK(VLOOKUP($AA$9,Tables!$J$2:$P$55,7,FALSE)),"",IF($C131=1,VLOOKUP($AA$9,Tables!$J$2:$P$55,7,FALSE),IF($C131=2,VLOOKUP($AA$9,Tables!$R$2:$X$55,7,FALSE),"")))</f>
      </c>
      <c r="AE136" s="63">
        <f>IF(ISBLANK(VLOOKUP($AA$11,Tables!$J$67:$T$120,7,FALSE)),"",IF($C131=1,VLOOKUP($AA$11,Tables!$J$67:$T$120,7,FALSE),IF($C131=2,VLOOKUP($AA$11,Tables!$R$67:$X$120,7,FALSE),"")))</f>
      </c>
      <c r="AF136" s="63">
        <f>IF(ISBLANK(VLOOKUP($AA$9,Tables!$J$2:$P$55,7,FALSE)),"",IF($C133=1,VLOOKUP($AA$9,Tables!$J$2:$P$55,7,FALSE),IF($C133=2,VLOOKUP($AA$9,Tables!$R$2:$X$55,7,FALSE),"")))</f>
      </c>
      <c r="AH136" s="63">
        <f>IF(ISBLANK(VLOOKUP($AA$11,Tables!$J$67:$T$120,7,FALSE)),"",IF($C133=1,VLOOKUP($AA$11,Tables!$J$67:$T$120,7,FALSE),IF($C133=2,VLOOKUP($AA$11,Tables!$R$67:$X$120,7,FALSE),"")))</f>
      </c>
      <c r="AI136" s="63">
        <f>IF(ISBLANK(VLOOKUP($AA$9,Tables!$J$2:$P$55,7,FALSE)),"",IF($C135=1,VLOOKUP($AA$9,Tables!$J$2:$P$55,7,FALSE),IF($C135=2,VLOOKUP($AA$9,Tables!$R$2:$X$55,7,FALSE),"")))</f>
      </c>
      <c r="AK136" s="63">
        <f>IF(ISBLANK(VLOOKUP($AA$11,Tables!$J$67:$T$120,7,FALSE)),"",IF($C135=1,VLOOKUP($AA$11,Tables!$J$67:$T$120,7,FALSE),IF($C135=2,VLOOKUP($AA$11,Tables!$R$67:$X$120,7,FALSE),"")))</f>
      </c>
      <c r="AL136" s="63">
        <f>IF(ISBLANK(VLOOKUP($AA$9,Tables!$J$2:$P$55,7,FALSE)),"",IF($C137=1,VLOOKUP($AA$9,Tables!$J$2:$P$55,7,FALSE),IF($C137=2,VLOOKUP($AA$9,Tables!$R$2:$X$55,7,FALSE),"")))</f>
      </c>
      <c r="AN136" s="63">
        <f>IF(ISBLANK(VLOOKUP($AA$11,Tables!$J$67:$T$120,7,FALSE)),"",IF($C137=1,VLOOKUP($AA$11,Tables!$J$67:$T$120,7,FALSE),IF($C137=2,VLOOKUP($AA$11,Tables!$R$67:$X$120,7,FALSE),"")))</f>
      </c>
      <c r="AO136" s="63">
        <f>IF(ISBLANK(VLOOKUP($AA$9,Tables!$J$2:$P$55,7,FALSE)),"",IF($C139=1,VLOOKUP($AA$9,Tables!$J$2:$P$55,7,FALSE),IF($C139=2,VLOOKUP($AA$9,Tables!$R$2:$X$55,7,FALSE),"")))</f>
      </c>
      <c r="AQ136" s="63">
        <f>IF(ISBLANK(VLOOKUP($AA$11,Tables!$J$67:$T$120,7,FALSE)),"",IF($C139=1,VLOOKUP($AA$11,Tables!$J$67:$T$120,7,FALSE),IF($C139=2,VLOOKUP($AA$11,Tables!$R$67:$X$120,7,FALSE),"")))</f>
      </c>
      <c r="AR136" s="63">
        <f>IF(ISBLANK(VLOOKUP($AA$9,Tables!$J$2:$P$55,7,FALSE)),"",IF($C141=1,VLOOKUP($AA$9,Tables!$J$2:$P$55,7,FALSE),IF($C141=2,VLOOKUP($AA$9,Tables!$R$2:$X$55,7,FALSE),"")))</f>
      </c>
      <c r="AT136" s="63">
        <f>IF(ISBLANK(VLOOKUP($AA$11,Tables!$J$67:$T$120,7,FALSE)),"",IF($C141=1,VLOOKUP($AA$11,Tables!$J$67:$T$120,7,FALSE),IF($C141=2,VLOOKUP($AA$11,Tables!$R$67:$X$120,7,FALSE),"")))</f>
      </c>
      <c r="AU136" s="63">
        <f>IF(ISBLANK(VLOOKUP($AA$9,Tables!$J$2:$P$55,7,FALSE)),"",IF($C143=1,VLOOKUP($AA$9,Tables!$J$2:$P$55,7,FALSE),IF($C143=2,VLOOKUP($AA$9,Tables!$R$2:$X$55,7,FALSE),"")))</f>
      </c>
      <c r="AW136" s="63">
        <f>IF(ISBLANK(VLOOKUP($AA$11,Tables!$J$67:$T$120,7,FALSE)),"",IF($C143=1,VLOOKUP($AA$11,Tables!$J$67:$T$120,7,FALSE),IF($C143=2,VLOOKUP($AA$11,Tables!$R$67:$X$120,7,FALSE),"")))</f>
      </c>
    </row>
    <row r="137" spans="1:28" ht="17.25" customHeight="1">
      <c r="A137" s="37"/>
      <c r="B137" s="27"/>
      <c r="C137" s="36">
        <v>3</v>
      </c>
      <c r="D137" s="28">
        <v>1</v>
      </c>
      <c r="E137" s="28"/>
      <c r="F137" s="28"/>
      <c r="G137" s="28">
        <v>1</v>
      </c>
      <c r="H137" s="28"/>
      <c r="I137" s="28"/>
      <c r="J137" s="28">
        <v>1</v>
      </c>
      <c r="K137" s="28"/>
      <c r="L137" s="28"/>
      <c r="M137" s="47"/>
      <c r="N137" s="66"/>
      <c r="O137" s="67"/>
      <c r="P137" s="28"/>
      <c r="Q137" s="40"/>
      <c r="R137" s="29"/>
      <c r="S137" s="37"/>
      <c r="T137" s="62"/>
      <c r="U137" s="62"/>
      <c r="V137" s="62"/>
      <c r="W137" s="62"/>
      <c r="X137" s="62"/>
      <c r="Y137" s="62"/>
      <c r="Z137" s="62"/>
      <c r="AB137" s="64"/>
    </row>
    <row r="138" spans="1:28" ht="17.25" customHeight="1">
      <c r="A138" s="37"/>
      <c r="B138" s="27"/>
      <c r="C138" s="36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40"/>
      <c r="R138" s="29"/>
      <c r="S138" s="37"/>
      <c r="T138" s="62"/>
      <c r="U138" s="62"/>
      <c r="V138" s="62"/>
      <c r="W138" s="62"/>
      <c r="X138" s="62"/>
      <c r="Y138" s="62"/>
      <c r="Z138" s="62"/>
      <c r="AB138" s="64"/>
    </row>
    <row r="139" spans="1:28" ht="17.25" customHeight="1">
      <c r="A139" s="37"/>
      <c r="B139" s="27"/>
      <c r="C139" s="36">
        <v>3</v>
      </c>
      <c r="D139" s="28">
        <v>1</v>
      </c>
      <c r="E139" s="28"/>
      <c r="F139" s="28"/>
      <c r="G139" s="28">
        <v>1</v>
      </c>
      <c r="H139" s="28"/>
      <c r="I139" s="28"/>
      <c r="J139" s="28">
        <v>1</v>
      </c>
      <c r="K139" s="28"/>
      <c r="L139" s="28"/>
      <c r="M139" s="47"/>
      <c r="N139" s="48"/>
      <c r="O139" s="49"/>
      <c r="P139" s="28"/>
      <c r="Q139" s="40"/>
      <c r="R139" s="29"/>
      <c r="S139" s="37"/>
      <c r="T139" s="62"/>
      <c r="U139" s="62"/>
      <c r="V139" s="62"/>
      <c r="W139" s="62"/>
      <c r="X139" s="62"/>
      <c r="Y139" s="62"/>
      <c r="Z139" s="62"/>
      <c r="AB139" s="64"/>
    </row>
    <row r="140" spans="1:28" ht="17.25" customHeight="1">
      <c r="A140" s="37"/>
      <c r="B140" s="27"/>
      <c r="C140" s="36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40"/>
      <c r="R140" s="29"/>
      <c r="S140" s="37"/>
      <c r="T140" s="62"/>
      <c r="U140" s="62"/>
      <c r="V140" s="62"/>
      <c r="W140" s="62"/>
      <c r="X140" s="62"/>
      <c r="Y140" s="62"/>
      <c r="Z140" s="62"/>
      <c r="AB140" s="64"/>
    </row>
    <row r="141" spans="1:26" ht="17.25" customHeight="1">
      <c r="A141" s="37"/>
      <c r="B141" s="27"/>
      <c r="C141" s="36">
        <v>3</v>
      </c>
      <c r="D141" s="28">
        <v>1</v>
      </c>
      <c r="E141" s="28"/>
      <c r="F141" s="28"/>
      <c r="G141" s="28">
        <v>1</v>
      </c>
      <c r="H141" s="28"/>
      <c r="I141" s="28"/>
      <c r="J141" s="28">
        <v>1</v>
      </c>
      <c r="K141" s="28"/>
      <c r="L141" s="28"/>
      <c r="M141" s="47"/>
      <c r="N141" s="48"/>
      <c r="O141" s="49"/>
      <c r="P141" s="28"/>
      <c r="Q141" s="40"/>
      <c r="R141" s="29"/>
      <c r="S141" s="37"/>
      <c r="T141" s="62"/>
      <c r="U141" s="62"/>
      <c r="V141" s="62"/>
      <c r="W141" s="62"/>
      <c r="X141" s="62"/>
      <c r="Y141" s="62"/>
      <c r="Z141" s="62"/>
    </row>
    <row r="142" spans="1:26" ht="17.25" customHeight="1">
      <c r="A142" s="37"/>
      <c r="B142" s="27"/>
      <c r="C142" s="36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40"/>
      <c r="R142" s="29"/>
      <c r="S142" s="37"/>
      <c r="T142" s="62"/>
      <c r="U142" s="62"/>
      <c r="V142" s="62"/>
      <c r="W142" s="62"/>
      <c r="X142" s="62"/>
      <c r="Y142" s="62"/>
      <c r="Z142" s="62"/>
    </row>
    <row r="143" spans="1:26" ht="17.25" customHeight="1">
      <c r="A143" s="37"/>
      <c r="B143" s="27"/>
      <c r="C143" s="36">
        <v>3</v>
      </c>
      <c r="D143" s="28">
        <v>1</v>
      </c>
      <c r="E143" s="28"/>
      <c r="F143" s="28"/>
      <c r="G143" s="28">
        <v>1</v>
      </c>
      <c r="H143" s="28"/>
      <c r="I143" s="28"/>
      <c r="J143" s="28">
        <v>1</v>
      </c>
      <c r="K143" s="28"/>
      <c r="L143" s="28"/>
      <c r="M143" s="47"/>
      <c r="N143" s="48"/>
      <c r="O143" s="49"/>
      <c r="P143" s="28"/>
      <c r="Q143" s="40"/>
      <c r="R143" s="29"/>
      <c r="S143" s="37"/>
      <c r="T143" s="62"/>
      <c r="U143" s="62"/>
      <c r="V143" s="62"/>
      <c r="W143" s="62"/>
      <c r="X143" s="62"/>
      <c r="Y143" s="62"/>
      <c r="Z143" s="62"/>
    </row>
    <row r="144" spans="1:26" ht="17.25" customHeight="1">
      <c r="A144" s="37"/>
      <c r="B144" s="27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41"/>
      <c r="R144" s="29"/>
      <c r="S144" s="37"/>
      <c r="T144" s="62"/>
      <c r="U144" s="62"/>
      <c r="V144" s="62"/>
      <c r="W144" s="62"/>
      <c r="X144" s="62"/>
      <c r="Y144" s="62"/>
      <c r="Z144" s="62"/>
    </row>
    <row r="145" spans="1:26" ht="6" customHeight="1" thickBot="1">
      <c r="A145" s="37"/>
      <c r="B145" s="31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3"/>
      <c r="S145" s="37"/>
      <c r="T145" s="62"/>
      <c r="U145" s="62"/>
      <c r="V145" s="62"/>
      <c r="W145" s="62"/>
      <c r="X145" s="62"/>
      <c r="Y145" s="62"/>
      <c r="Z145" s="62"/>
    </row>
    <row r="146" ht="13.5" thickBot="1"/>
    <row r="147" spans="1:26" ht="5.25" customHeight="1">
      <c r="A147" s="37"/>
      <c r="B147" s="24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6"/>
      <c r="S147" s="37"/>
      <c r="T147" s="62"/>
      <c r="U147" s="62"/>
      <c r="V147" s="62"/>
      <c r="W147" s="62"/>
      <c r="X147" s="62"/>
      <c r="Y147" s="62"/>
      <c r="Z147" s="62"/>
    </row>
    <row r="148" spans="1:25" ht="16.5" customHeight="1">
      <c r="A148" s="37"/>
      <c r="B148" s="27"/>
      <c r="C148" s="38" t="s">
        <v>66</v>
      </c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9"/>
      <c r="S148" s="37"/>
      <c r="T148" s="62"/>
      <c r="U148" s="62"/>
      <c r="V148" s="62"/>
      <c r="W148" s="62"/>
      <c r="X148" s="62"/>
      <c r="Y148" s="62"/>
    </row>
    <row r="149" spans="1:25" ht="16.5" customHeight="1">
      <c r="A149" s="37"/>
      <c r="B149" s="27"/>
      <c r="C149" s="28" t="s">
        <v>53</v>
      </c>
      <c r="D149" s="78"/>
      <c r="E149" s="46"/>
      <c r="F149" s="44" t="s">
        <v>60</v>
      </c>
      <c r="G149" s="28"/>
      <c r="H149" s="28"/>
      <c r="I149" s="69"/>
      <c r="J149" s="28"/>
      <c r="K149" s="50" t="s">
        <v>54</v>
      </c>
      <c r="L149" s="51"/>
      <c r="M149" s="75">
        <f>IF(ISERROR($I149/$E150),"",$I149/$E150)</f>
      </c>
      <c r="N149" s="45" t="s">
        <v>62</v>
      </c>
      <c r="O149" s="76"/>
      <c r="P149" s="70"/>
      <c r="Q149" s="34"/>
      <c r="R149" s="29"/>
      <c r="S149" s="37"/>
      <c r="T149" s="62"/>
      <c r="U149" s="62"/>
      <c r="V149" s="62"/>
      <c r="W149" s="62"/>
      <c r="X149" s="62"/>
      <c r="Y149" s="62"/>
    </row>
    <row r="150" spans="1:25" ht="16.5" customHeight="1">
      <c r="A150" s="37"/>
      <c r="B150" s="27"/>
      <c r="C150" s="28" t="s">
        <v>55</v>
      </c>
      <c r="D150" s="36"/>
      <c r="E150" s="42"/>
      <c r="F150" s="28" t="s">
        <v>61</v>
      </c>
      <c r="G150" s="28"/>
      <c r="H150" s="28"/>
      <c r="I150" s="42"/>
      <c r="J150" s="28"/>
      <c r="K150" s="53" t="s">
        <v>56</v>
      </c>
      <c r="L150" s="61"/>
      <c r="M150" s="74">
        <f>IF(ISERROR($I150/$I149),"",$I150/$I149)</f>
      </c>
      <c r="N150" s="45" t="s">
        <v>63</v>
      </c>
      <c r="O150" s="77"/>
      <c r="P150" s="72"/>
      <c r="Q150" s="35"/>
      <c r="R150" s="29"/>
      <c r="S150" s="37"/>
      <c r="T150" s="62"/>
      <c r="U150" s="62"/>
      <c r="V150" s="62"/>
      <c r="W150" s="62"/>
      <c r="X150" s="62"/>
      <c r="Y150" s="62"/>
    </row>
    <row r="151" spans="1:34" ht="6" customHeight="1">
      <c r="A151" s="37"/>
      <c r="B151" s="27"/>
      <c r="C151" s="28"/>
      <c r="D151" s="36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9"/>
      <c r="S151" s="37"/>
      <c r="T151" s="62"/>
      <c r="U151" s="62"/>
      <c r="V151" s="62"/>
      <c r="W151" s="62"/>
      <c r="X151" s="62"/>
      <c r="Y151" s="62"/>
      <c r="AB151" s="64"/>
      <c r="AE151" s="64"/>
      <c r="AH151" s="64"/>
    </row>
    <row r="152" spans="1:49" ht="25.5">
      <c r="A152" s="37"/>
      <c r="B152" s="27"/>
      <c r="C152" s="28" t="s">
        <v>18</v>
      </c>
      <c r="D152" s="28" t="s">
        <v>14</v>
      </c>
      <c r="E152" s="28"/>
      <c r="F152" s="28"/>
      <c r="G152" s="28" t="s">
        <v>15</v>
      </c>
      <c r="H152" s="28"/>
      <c r="I152" s="28"/>
      <c r="J152" s="28" t="s">
        <v>16</v>
      </c>
      <c r="K152" s="28"/>
      <c r="L152" s="28"/>
      <c r="M152" s="30" t="s">
        <v>50</v>
      </c>
      <c r="N152" s="30" t="s">
        <v>51</v>
      </c>
      <c r="O152" s="30" t="s">
        <v>52</v>
      </c>
      <c r="P152" s="30"/>
      <c r="Q152" s="28" t="s">
        <v>17</v>
      </c>
      <c r="R152" s="29"/>
      <c r="S152" s="37"/>
      <c r="T152" s="62"/>
      <c r="U152" s="62"/>
      <c r="V152" s="62"/>
      <c r="W152" s="62"/>
      <c r="X152" s="62"/>
      <c r="Y152" s="62"/>
      <c r="Z152" s="64"/>
      <c r="AB152" s="64"/>
      <c r="AC152" s="65" t="s">
        <v>41</v>
      </c>
      <c r="AD152" s="65"/>
      <c r="AE152" s="65"/>
      <c r="AF152" s="65" t="s">
        <v>42</v>
      </c>
      <c r="AG152" s="65"/>
      <c r="AH152" s="65"/>
      <c r="AI152" s="65" t="s">
        <v>43</v>
      </c>
      <c r="AJ152" s="65"/>
      <c r="AK152" s="65"/>
      <c r="AL152" s="65" t="s">
        <v>44</v>
      </c>
      <c r="AM152" s="65"/>
      <c r="AN152" s="65"/>
      <c r="AO152" s="65" t="s">
        <v>45</v>
      </c>
      <c r="AP152" s="65"/>
      <c r="AQ152" s="65"/>
      <c r="AR152" s="65" t="s">
        <v>46</v>
      </c>
      <c r="AS152" s="65"/>
      <c r="AT152" s="65"/>
      <c r="AU152" s="65" t="s">
        <v>47</v>
      </c>
      <c r="AV152" s="65"/>
      <c r="AW152" s="65"/>
    </row>
    <row r="153" spans="1:49" ht="16.5" customHeight="1">
      <c r="A153" s="37"/>
      <c r="B153" s="27"/>
      <c r="C153" s="36">
        <v>3</v>
      </c>
      <c r="D153" s="28">
        <v>1</v>
      </c>
      <c r="E153" s="28"/>
      <c r="F153" s="28"/>
      <c r="G153" s="28">
        <v>1</v>
      </c>
      <c r="H153" s="28"/>
      <c r="I153" s="28"/>
      <c r="J153" s="28">
        <v>1</v>
      </c>
      <c r="K153" s="28"/>
      <c r="L153" s="28"/>
      <c r="M153" s="47"/>
      <c r="N153" s="66"/>
      <c r="O153" s="67"/>
      <c r="P153" s="28"/>
      <c r="Q153" s="39"/>
      <c r="R153" s="29"/>
      <c r="S153" s="37"/>
      <c r="T153" s="62"/>
      <c r="U153" s="62"/>
      <c r="V153" s="62"/>
      <c r="W153" s="62"/>
      <c r="X153" s="62"/>
      <c r="Y153" s="62"/>
      <c r="AC153" s="63">
        <f>IF(ISBLANK(VLOOKUP($AA$9,Tables!$J$2:$P$55,2,FALSE)),"",IF($C153=1,VLOOKUP($AA$9,Tables!$J$2:$P$55,2,FALSE),IF($C153=2,VLOOKUP($AA$9,Tables!$R$2:$X$55,2,FALSE),"")))</f>
      </c>
      <c r="AD153" s="63">
        <f>IF(ISBLANK(VLOOKUP($AA$10,Tables!$J$57:$P$65,2,FALSE)),"",IF($C153=1,VLOOKUP($AA$10,Tables!$J$57:$P$65,2,FALSE),IF($C153=2,VLOOKUP($AA$10,Tables!$J$57:$P$65,2,FALSE),"")))</f>
      </c>
      <c r="AE153" s="63">
        <f>IF(ISBLANK(VLOOKUP($AA$11,Tables!$J$67:$T$120,2,FALSE)),"",IF($C153=1,VLOOKUP($AA$11,Tables!$J$67:$T$120,2,FALSE),IF($C153=2,VLOOKUP($AA$11,Tables!$R$67:$X$120,2,FALSE),"")))</f>
      </c>
      <c r="AF153" s="63">
        <f>IF(ISBLANK(VLOOKUP($AA$9,Tables!$J$2:$P$55,2,FALSE)),"",IF($C155=1,VLOOKUP($AA$9,Tables!$J$2:$P$55,2,FALSE),IF($C155=2,VLOOKUP($AA$9,Tables!$R$2:$X$55,2,FALSE),"")))</f>
      </c>
      <c r="AG153" s="63">
        <f>IF(ISBLANK(VLOOKUP($AA$10,Tables!$J$57:$P$65,2,FALSE)),"",IF($C155=1,VLOOKUP($AA$10,Tables!$J$57:$P$65,2,FALSE),IF($C155=2,VLOOKUP($AA$10,Tables!$J$57:$P$65,2,FALSE),"")))</f>
      </c>
      <c r="AH153" s="63">
        <f>IF(ISBLANK(VLOOKUP($AA$11,Tables!$J$67:$T$120,2,FALSE)),"",IF($C155=1,VLOOKUP($AA$11,Tables!$J$67:$T$120,2,FALSE),IF($C155=2,VLOOKUP($AA$11,Tables!$R$67:$X$120,2,FALSE),"")))</f>
      </c>
      <c r="AI153" s="63">
        <f>IF(ISBLANK(VLOOKUP($AA$9,Tables!$J$2:$P$55,2,FALSE)),"",IF($C157=1,VLOOKUP($AA$9,Tables!$J$2:$P$55,2,FALSE),IF($C157=2,VLOOKUP($AA$9,Tables!$R$2:$X$55,2,FALSE),"")))</f>
      </c>
      <c r="AJ153" s="63">
        <f>IF(ISBLANK(VLOOKUP($AA$10,Tables!$J$57:$P$65,2,FALSE)),"",IF($C157=1,VLOOKUP($AA$10,Tables!$J$57:$P$65,2,FALSE),IF($C157=2,VLOOKUP($AA$10,Tables!$J$57:$P$65,2,FALSE),"")))</f>
      </c>
      <c r="AK153" s="63">
        <f>IF(ISBLANK(VLOOKUP($AA$11,Tables!$J$67:$T$120,2,FALSE)),"",IF($C157=1,VLOOKUP($AA$11,Tables!$J$67:$T$120,2,FALSE),IF($C157=2,VLOOKUP($AA$11,Tables!$R$67:$X$120,2,FALSE),"")))</f>
      </c>
      <c r="AL153" s="63">
        <f>IF(ISBLANK(VLOOKUP($AA$9,Tables!$J$2:$P$55,2,FALSE)),"",IF($C159=1,VLOOKUP($AA$9,Tables!$J$2:$P$55,2,FALSE),IF($C159=2,VLOOKUP($AA$9,Tables!$R$2:$X$55,2,FALSE),"")))</f>
      </c>
      <c r="AM153" s="63">
        <f>IF(ISBLANK(VLOOKUP($AA$10,Tables!$J$57:$P$65,2,FALSE)),"",IF($C159=1,VLOOKUP($AA$10,Tables!$J$57:$P$65,2,FALSE),IF($C159=2,VLOOKUP($AA$10,Tables!$J$57:$P$65,2,FALSE),"")))</f>
      </c>
      <c r="AN153" s="63">
        <f>IF(ISBLANK(VLOOKUP($AA$11,Tables!$J$67:$T$120,2,FALSE)),"",IF($C159=1,VLOOKUP($AA$11,Tables!$J$67:$T$120,2,FALSE),IF($C159=2,VLOOKUP($AA$11,Tables!$R$67:$X$120,2,FALSE),"")))</f>
      </c>
      <c r="AO153" s="63">
        <f>IF(ISBLANK(VLOOKUP($AA$9,Tables!$J$2:$P$55,2,FALSE)),"",IF($C161=1,VLOOKUP($AA$9,Tables!$J$2:$P$55,2,FALSE),IF($C161=2,VLOOKUP($AA$9,Tables!$R$2:$X$55,2,FALSE),"")))</f>
      </c>
      <c r="AP153" s="63">
        <f>IF(ISBLANK(VLOOKUP($AA$10,Tables!$J$57:$P$65,2,FALSE)),"",IF($C161=1,VLOOKUP($AA$10,Tables!$J$57:$P$65,2,FALSE),IF($C161=2,VLOOKUP($AA$10,Tables!$J$57:$P$65,2,FALSE),"")))</f>
      </c>
      <c r="AQ153" s="63">
        <f>IF(ISBLANK(VLOOKUP($AA$11,Tables!$J$67:$T$120,2,FALSE)),"",IF($C161=1,VLOOKUP($AA$11,Tables!$J$67:$T$120,2,FALSE),IF($C161=2,VLOOKUP($AA$11,Tables!$R$67:$X$120,2,FALSE),"")))</f>
      </c>
      <c r="AR153" s="63">
        <f>IF(ISBLANK(VLOOKUP($AA$9,Tables!$J$2:$P$55,2,FALSE)),"",IF($C163=1,VLOOKUP($AA$9,Tables!$J$2:$P$55,2,FALSE),IF($C163=2,VLOOKUP($AA$9,Tables!$R$2:$X$55,2,FALSE),"")))</f>
      </c>
      <c r="AS153" s="63">
        <f>IF(ISBLANK(VLOOKUP($AA$10,Tables!$J$57:$P$65,2,FALSE)),"",IF($C163=1,VLOOKUP($AA$10,Tables!$J$57:$P$65,2,FALSE),IF($C163=2,VLOOKUP($AA$10,Tables!$J$57:$P$65,2,FALSE),"")))</f>
      </c>
      <c r="AT153" s="63">
        <f>IF(ISBLANK(VLOOKUP($AA$11,Tables!$J$67:$T$120,2,FALSE)),"",IF($C163=1,VLOOKUP($AA$11,Tables!$J$67:$T$120,2,FALSE),IF($C163=2,VLOOKUP($AA$11,Tables!$R$67:$X$120,2,FALSE),"")))</f>
      </c>
      <c r="AU153" s="63">
        <f>IF(ISBLANK(VLOOKUP($AA$9,Tables!$J$2:$P$55,2,FALSE)),"",IF($C165=1,VLOOKUP($AA$9,Tables!$J$2:$P$55,2,FALSE),IF($C165=2,VLOOKUP($AA$9,Tables!$R$2:$X$55,2,FALSE),"")))</f>
      </c>
      <c r="AV153" s="63">
        <f>IF(ISBLANK(VLOOKUP($AA$10,Tables!$J$57:$P$65,2,FALSE)),"",IF($C165=1,VLOOKUP($AA$10,Tables!$J$57:$P$65,2,FALSE),IF($C165=2,VLOOKUP($AA$10,Tables!$J$57:$P$65,2,FALSE),"")))</f>
      </c>
      <c r="AW153" s="63">
        <f>IF(ISBLANK(VLOOKUP($AA$11,Tables!$J$67:$T$120,2,FALSE)),"",IF($C165=1,VLOOKUP($AA$11,Tables!$J$67:$T$120,2,FALSE),IF($C165=2,VLOOKUP($AA$11,Tables!$R$67:$X$120,2,FALSE),"")))</f>
      </c>
    </row>
    <row r="154" spans="1:49" ht="16.5" customHeight="1">
      <c r="A154" s="37"/>
      <c r="B154" s="27"/>
      <c r="C154" s="36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40"/>
      <c r="R154" s="29"/>
      <c r="S154" s="37"/>
      <c r="T154" s="62"/>
      <c r="U154" s="62"/>
      <c r="V154" s="62"/>
      <c r="W154" s="62"/>
      <c r="X154" s="62"/>
      <c r="Y154" s="62"/>
      <c r="AC154" s="63">
        <f>IF(ISBLANK(VLOOKUP($AA$9,Tables!$J$2:$P$55,3,FALSE)),"",IF($C153=1,VLOOKUP($AA$9,Tables!$J$2:$P$55,3,FALSE),IF($C153=2,VLOOKUP($AA$9,Tables!$R$2:$X$55,3,FALSE),"")))</f>
      </c>
      <c r="AD154" s="63">
        <f>IF(ISBLANK(VLOOKUP($AA$10,Tables!$J$57:$P$65,3,FALSE)),"",IF($C153=1,VLOOKUP($AA$10,Tables!$J$57:$P$65,3,FALSE),IF($C153=2,VLOOKUP($AA$10,Tables!$J$57:$P$65,3,FALSE),"")))</f>
      </c>
      <c r="AE154" s="63">
        <f>IF(ISBLANK(VLOOKUP($AA$11,Tables!$J$67:$T$120,3,FALSE)),"",IF($C153=1,VLOOKUP($AA$11,Tables!$J$67:$T$120,3,FALSE),IF($C153=2,VLOOKUP($AA$11,Tables!$R$67:$X$120,3,FALSE),"")))</f>
      </c>
      <c r="AF154" s="63">
        <f>IF(ISBLANK(VLOOKUP($AA$9,Tables!$J$2:$P$55,3,FALSE)),"",IF($C155=1,VLOOKUP($AA$9,Tables!$J$2:$P$55,3,FALSE),IF($C155=2,VLOOKUP($AA$9,Tables!$R$2:$X$55,3,FALSE),"")))</f>
      </c>
      <c r="AG154" s="63">
        <f>IF(ISBLANK(VLOOKUP($AA$10,Tables!$J$57:$P$65,3,FALSE)),"",IF($C155=1,VLOOKUP($AA$10,Tables!$J$57:$P$65,3,FALSE),IF($C155=2,VLOOKUP($AA$10,Tables!$J$57:$P$65,3,FALSE),"")))</f>
      </c>
      <c r="AH154" s="63">
        <f>IF(ISBLANK(VLOOKUP($AA$11,Tables!$J$67:$T$120,3,FALSE)),"",IF($C155=1,VLOOKUP($AA$11,Tables!$J$67:$T$120,3,FALSE),IF($C155=2,VLOOKUP($AA$11,Tables!$R$67:$X$120,3,FALSE),"")))</f>
      </c>
      <c r="AI154" s="63">
        <f>IF(ISBLANK(VLOOKUP($AA$9,Tables!$J$2:$P$55,3,FALSE)),"",IF($C157=1,VLOOKUP($AA$9,Tables!$J$2:$P$55,3,FALSE),IF($C157=2,VLOOKUP($AA$9,Tables!$R$2:$X$55,3,FALSE),"")))</f>
      </c>
      <c r="AJ154" s="63">
        <f>IF(ISBLANK(VLOOKUP($AA$10,Tables!$J$57:$P$65,3,FALSE)),"",IF($C157=1,VLOOKUP($AA$10,Tables!$J$57:$P$65,3,FALSE),IF($C157=2,VLOOKUP($AA$10,Tables!$J$57:$P$65,3,FALSE),"")))</f>
      </c>
      <c r="AK154" s="63">
        <f>IF(ISBLANK(VLOOKUP($AA$11,Tables!$J$67:$T$120,3,FALSE)),"",IF($C157=1,VLOOKUP($AA$11,Tables!$J$67:$T$120,3,FALSE),IF($C157=2,VLOOKUP($AA$11,Tables!$R$67:$X$120,3,FALSE),"")))</f>
      </c>
      <c r="AL154" s="63">
        <f>IF(ISBLANK(VLOOKUP($AA$9,Tables!$J$2:$P$55,3,FALSE)),"",IF($C159=1,VLOOKUP($AA$9,Tables!$J$2:$P$55,3,FALSE),IF($C159=2,VLOOKUP($AA$9,Tables!$R$2:$X$55,3,FALSE),"")))</f>
      </c>
      <c r="AM154" s="63">
        <f>IF(ISBLANK(VLOOKUP($AA$10,Tables!$J$57:$P$65,3,FALSE)),"",IF($C159=1,VLOOKUP($AA$10,Tables!$J$57:$P$65,3,FALSE),IF($C159=2,VLOOKUP($AA$10,Tables!$J$57:$P$65,3,FALSE),"")))</f>
      </c>
      <c r="AN154" s="63">
        <f>IF(ISBLANK(VLOOKUP($AA$11,Tables!$J$67:$T$120,3,FALSE)),"",IF($C159=1,VLOOKUP($AA$11,Tables!$J$67:$T$120,3,FALSE),IF($C159=2,VLOOKUP($AA$11,Tables!$R$67:$X$120,3,FALSE),"")))</f>
      </c>
      <c r="AO154" s="63">
        <f>IF(ISBLANK(VLOOKUP($AA$9,Tables!$J$2:$P$55,3,FALSE)),"",IF($C161=1,VLOOKUP($AA$9,Tables!$J$2:$P$55,3,FALSE),IF($C161=2,VLOOKUP($AA$9,Tables!$R$2:$X$55,3,FALSE),"")))</f>
      </c>
      <c r="AP154" s="63">
        <f>IF(ISBLANK(VLOOKUP($AA$10,Tables!$J$57:$P$65,3,FALSE)),"",IF($C161=1,VLOOKUP($AA$10,Tables!$J$57:$P$65,3,FALSE),IF($C161=2,VLOOKUP($AA$10,Tables!$J$57:$P$65,3,FALSE),"")))</f>
      </c>
      <c r="AQ154" s="63">
        <f>IF(ISBLANK(VLOOKUP($AA$11,Tables!$J$67:$T$120,3,FALSE)),"",IF($C161=1,VLOOKUP($AA$11,Tables!$J$67:$T$120,3,FALSE),IF($C161=2,VLOOKUP($AA$11,Tables!$R$67:$X$120,3,FALSE),"")))</f>
      </c>
      <c r="AR154" s="63">
        <f>IF(ISBLANK(VLOOKUP($AA$9,Tables!$J$2:$P$55,3,FALSE)),"",IF($C163=1,VLOOKUP($AA$9,Tables!$J$2:$P$55,3,FALSE),IF($C163=2,VLOOKUP($AA$9,Tables!$R$2:$X$55,3,FALSE),"")))</f>
      </c>
      <c r="AS154" s="63">
        <f>IF(ISBLANK(VLOOKUP($AA$10,Tables!$J$57:$P$65,3,FALSE)),"",IF($C163=1,VLOOKUP($AA$10,Tables!$J$57:$P$65,3,FALSE),IF($C163=2,VLOOKUP($AA$10,Tables!$J$57:$P$65,3,FALSE),"")))</f>
      </c>
      <c r="AT154" s="63">
        <f>IF(ISBLANK(VLOOKUP($AA$11,Tables!$J$67:$T$120,3,FALSE)),"",IF($C163=1,VLOOKUP($AA$11,Tables!$J$67:$T$120,3,FALSE),IF($C163=2,VLOOKUP($AA$11,Tables!$R$67:$X$120,3,FALSE),"")))</f>
      </c>
      <c r="AU154" s="63">
        <f>IF(ISBLANK(VLOOKUP($AA$9,Tables!$J$2:$P$55,3,FALSE)),"",IF($C165=1,VLOOKUP($AA$9,Tables!$J$2:$P$55,3,FALSE),IF($C165=2,VLOOKUP($AA$9,Tables!$R$2:$X$55,3,FALSE),"")))</f>
      </c>
      <c r="AV154" s="63">
        <f>IF(ISBLANK(VLOOKUP($AA$10,Tables!$J$57:$P$65,3,FALSE)),"",IF($C165=1,VLOOKUP($AA$10,Tables!$J$57:$P$65,3,FALSE),IF($C165=2,VLOOKUP($AA$10,Tables!$J$57:$P$65,3,FALSE),"")))</f>
      </c>
      <c r="AW154" s="63">
        <f>IF(ISBLANK(VLOOKUP($AA$11,Tables!$J$67:$T$120,3,FALSE)),"",IF($C165=1,VLOOKUP($AA$11,Tables!$J$67:$T$120,3,FALSE),IF($C165=2,VLOOKUP($AA$11,Tables!$R$67:$X$120,3,FALSE),"")))</f>
      </c>
    </row>
    <row r="155" spans="1:49" ht="17.25" customHeight="1">
      <c r="A155" s="37"/>
      <c r="B155" s="27"/>
      <c r="C155" s="36">
        <v>3</v>
      </c>
      <c r="D155" s="28">
        <v>1</v>
      </c>
      <c r="E155" s="28"/>
      <c r="F155" s="28"/>
      <c r="G155" s="28">
        <v>1</v>
      </c>
      <c r="H155" s="28"/>
      <c r="I155" s="28"/>
      <c r="J155" s="28">
        <v>1</v>
      </c>
      <c r="K155" s="28"/>
      <c r="L155" s="28"/>
      <c r="M155" s="47"/>
      <c r="N155" s="66"/>
      <c r="O155" s="67"/>
      <c r="P155" s="28"/>
      <c r="Q155" s="40"/>
      <c r="R155" s="29"/>
      <c r="S155" s="37"/>
      <c r="T155" s="62"/>
      <c r="U155" s="62"/>
      <c r="V155" s="62"/>
      <c r="W155" s="62"/>
      <c r="X155" s="62"/>
      <c r="Y155" s="62"/>
      <c r="AC155" s="63">
        <f>IF(ISBLANK(VLOOKUP($AA$9,Tables!$J$2:$P$55,4,FALSE)),"",IF($C153=1,VLOOKUP($AA$9,Tables!$J$2:$P$55,4,FALSE),IF($C153=2,VLOOKUP($AA$9,Tables!$R$2:$X$55,4,FALSE),"")))</f>
      </c>
      <c r="AD155" s="63">
        <f>IF(ISBLANK(VLOOKUP($AA$10,Tables!$J$57:$P$65,4,FALSE)),"",IF($C153=1,VLOOKUP($AA$10,Tables!$J$57:$P$65,4,FALSE),IF($C153=2,VLOOKUP($AA$10,Tables!$J$57:$P$65,4,FALSE),"")))</f>
      </c>
      <c r="AE155" s="63">
        <f>IF(ISBLANK(VLOOKUP($AA$11,Tables!$J$67:$T$120,4,FALSE)),"",IF($C153=1,VLOOKUP($AA$11,Tables!$J$67:$T$120,4,FALSE),IF($C153=2,VLOOKUP($AA$11,Tables!$R$67:$X$120,4,FALSE),"")))</f>
      </c>
      <c r="AF155" s="63">
        <f>IF(ISBLANK(VLOOKUP($AA$9,Tables!$J$2:$P$55,4,FALSE)),"",IF($C155=1,VLOOKUP($AA$9,Tables!$J$2:$P$55,4,FALSE),IF($C155=2,VLOOKUP($AA$9,Tables!$R$2:$X$55,4,FALSE),"")))</f>
      </c>
      <c r="AG155" s="63">
        <f>IF(ISBLANK(VLOOKUP($AA$10,Tables!$J$57:$P$65,4,FALSE)),"",IF($C155=1,VLOOKUP($AA$10,Tables!$J$57:$P$65,4,FALSE),IF($C155=2,VLOOKUP($AA$10,Tables!$J$57:$P$65,4,FALSE),"")))</f>
      </c>
      <c r="AH155" s="63">
        <f>IF(ISBLANK(VLOOKUP($AA$11,Tables!$J$67:$T$120,4,FALSE)),"",IF($C155=1,VLOOKUP($AA$11,Tables!$J$67:$T$120,4,FALSE),IF($C155=2,VLOOKUP($AA$11,Tables!$R$67:$X$120,4,FALSE),"")))</f>
      </c>
      <c r="AI155" s="63">
        <f>IF(ISBLANK(VLOOKUP($AA$9,Tables!$J$2:$P$55,4,FALSE)),"",IF($C157=1,VLOOKUP($AA$9,Tables!$J$2:$P$55,4,FALSE),IF($C157=2,VLOOKUP($AA$9,Tables!$R$2:$X$55,4,FALSE),"")))</f>
      </c>
      <c r="AJ155" s="63">
        <f>IF(ISBLANK(VLOOKUP($AA$10,Tables!$J$57:$P$65,4,FALSE)),"",IF($C157=1,VLOOKUP($AA$10,Tables!$J$57:$P$65,4,FALSE),IF($C157=2,VLOOKUP($AA$10,Tables!$J$57:$P$65,4,FALSE),"")))</f>
      </c>
      <c r="AK155" s="63">
        <f>IF(ISBLANK(VLOOKUP($AA$11,Tables!$J$67:$T$120,4,FALSE)),"",IF($C157=1,VLOOKUP($AA$11,Tables!$J$67:$T$120,4,FALSE),IF($C157=2,VLOOKUP($AA$11,Tables!$R$67:$X$120,4,FALSE),"")))</f>
      </c>
      <c r="AL155" s="63">
        <f>IF(ISBLANK(VLOOKUP($AA$9,Tables!$J$2:$P$55,4,FALSE)),"",IF($C159=1,VLOOKUP($AA$9,Tables!$J$2:$P$55,4,FALSE),IF($C159=2,VLOOKUP($AA$9,Tables!$R$2:$X$55,4,FALSE),"")))</f>
      </c>
      <c r="AM155" s="63">
        <f>IF(ISBLANK(VLOOKUP($AA$10,Tables!$J$57:$P$65,4,FALSE)),"",IF($C159=1,VLOOKUP($AA$10,Tables!$J$57:$P$65,4,FALSE),IF($C159=2,VLOOKUP($AA$10,Tables!$J$57:$P$65,4,FALSE),"")))</f>
      </c>
      <c r="AN155" s="63">
        <f>IF(ISBLANK(VLOOKUP($AA$11,Tables!$J$67:$T$120,4,FALSE)),"",IF($C159=1,VLOOKUP($AA$11,Tables!$J$67:$T$120,4,FALSE),IF($C159=2,VLOOKUP($AA$11,Tables!$R$67:$X$120,4,FALSE),"")))</f>
      </c>
      <c r="AO155" s="63">
        <f>IF(ISBLANK(VLOOKUP($AA$9,Tables!$J$2:$P$55,4,FALSE)),"",IF($C161=1,VLOOKUP($AA$9,Tables!$J$2:$P$55,4,FALSE),IF($C161=2,VLOOKUP($AA$9,Tables!$R$2:$X$55,4,FALSE),"")))</f>
      </c>
      <c r="AP155" s="63">
        <f>IF(ISBLANK(VLOOKUP($AA$10,Tables!$J$57:$P$65,4,FALSE)),"",IF($C161=1,VLOOKUP($AA$10,Tables!$J$57:$P$65,4,FALSE),IF($C161=2,VLOOKUP($AA$10,Tables!$J$57:$P$65,4,FALSE),"")))</f>
      </c>
      <c r="AQ155" s="63">
        <f>IF(ISBLANK(VLOOKUP($AA$11,Tables!$J$67:$T$120,4,FALSE)),"",IF($C161=1,VLOOKUP($AA$11,Tables!$J$67:$T$120,4,FALSE),IF($C161=2,VLOOKUP($AA$11,Tables!$R$67:$X$120,4,FALSE),"")))</f>
      </c>
      <c r="AR155" s="63">
        <f>IF(ISBLANK(VLOOKUP($AA$9,Tables!$J$2:$P$55,4,FALSE)),"",IF($C163=1,VLOOKUP($AA$9,Tables!$J$2:$P$55,4,FALSE),IF($C163=2,VLOOKUP($AA$9,Tables!$R$2:$X$55,4,FALSE),"")))</f>
      </c>
      <c r="AS155" s="63">
        <f>IF(ISBLANK(VLOOKUP($AA$10,Tables!$J$57:$P$65,4,FALSE)),"",IF($C163=1,VLOOKUP($AA$10,Tables!$J$57:$P$65,4,FALSE),IF($C163=2,VLOOKUP($AA$10,Tables!$J$57:$P$65,4,FALSE),"")))</f>
      </c>
      <c r="AT155" s="63">
        <f>IF(ISBLANK(VLOOKUP($AA$11,Tables!$J$67:$T$120,4,FALSE)),"",IF($C163=1,VLOOKUP($AA$11,Tables!$J$67:$T$120,4,FALSE),IF($C163=2,VLOOKUP($AA$11,Tables!$R$67:$X$120,4,FALSE),"")))</f>
      </c>
      <c r="AU155" s="63">
        <f>IF(ISBLANK(VLOOKUP($AA$9,Tables!$J$2:$P$55,4,FALSE)),"",IF($C165=1,VLOOKUP($AA$9,Tables!$J$2:$P$55,4,FALSE),IF($C165=2,VLOOKUP($AA$9,Tables!$R$2:$X$55,4,FALSE),"")))</f>
      </c>
      <c r="AV155" s="63">
        <f>IF(ISBLANK(VLOOKUP($AA$10,Tables!$J$57:$P$65,4,FALSE)),"",IF($C165=1,VLOOKUP($AA$10,Tables!$J$57:$P$65,4,FALSE),IF($C165=2,VLOOKUP($AA$10,Tables!$J$57:$P$65,4,FALSE),"")))</f>
      </c>
      <c r="AW155" s="63">
        <f>IF(ISBLANK(VLOOKUP($AA$11,Tables!$J$67:$T$120,4,FALSE)),"",IF($C165=1,VLOOKUP($AA$11,Tables!$J$67:$T$120,4,FALSE),IF($C165=2,VLOOKUP($AA$11,Tables!$R$67:$X$120,4,FALSE),"")))</f>
      </c>
    </row>
    <row r="156" spans="1:49" ht="17.25" customHeight="1">
      <c r="A156" s="37"/>
      <c r="B156" s="27"/>
      <c r="C156" s="36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40"/>
      <c r="R156" s="29"/>
      <c r="S156" s="37"/>
      <c r="T156" s="62"/>
      <c r="U156" s="62"/>
      <c r="V156" s="62"/>
      <c r="W156" s="62"/>
      <c r="X156" s="62"/>
      <c r="Y156" s="62"/>
      <c r="AC156" s="63">
        <f>IF(ISBLANK(VLOOKUP($AA$9,Tables!$J$2:$P$55,5,FALSE)),"",IF($C153=1,VLOOKUP($AA$9,Tables!$J$2:$P$55,5,FALSE),IF($C153=2,VLOOKUP($AA$9,Tables!$R$2:$X$55,5,FALSE),"")))</f>
      </c>
      <c r="AE156" s="63">
        <f>IF(ISBLANK(VLOOKUP($AA$11,Tables!$J$67:$T$120,5,FALSE)),"",IF($C153=1,VLOOKUP($AA$11,Tables!$J$67:$T$120,5,FALSE),IF($C153=2,VLOOKUP($AA$11,Tables!$R$67:$X$120,5,FALSE),"")))</f>
      </c>
      <c r="AF156" s="63">
        <f>IF(ISBLANK(VLOOKUP($AA$9,Tables!$J$2:$P$55,5,FALSE)),"",IF($C155=1,VLOOKUP($AA$9,Tables!$J$2:$P$55,5,FALSE),IF($C155=2,VLOOKUP($AA$9,Tables!$R$2:$X$55,5,FALSE),"")))</f>
      </c>
      <c r="AH156" s="63">
        <f>IF(ISBLANK(VLOOKUP($AA$11,Tables!$J$67:$T$120,5,FALSE)),"",IF($C155=1,VLOOKUP($AA$11,Tables!$J$67:$T$120,5,FALSE),IF($C155=2,VLOOKUP($AA$11,Tables!$R$67:$X$120,5,FALSE),"")))</f>
      </c>
      <c r="AI156" s="63">
        <f>IF(ISBLANK(VLOOKUP($AA$9,Tables!$J$2:$P$55,5,FALSE)),"",IF($C157=1,VLOOKUP($AA$9,Tables!$J$2:$P$55,5,FALSE),IF($C157=2,VLOOKUP($AA$9,Tables!$R$2:$X$55,5,FALSE),"")))</f>
      </c>
      <c r="AK156" s="63">
        <f>IF(ISBLANK(VLOOKUP($AA$11,Tables!$J$67:$T$120,5,FALSE)),"",IF($C157=1,VLOOKUP($AA$11,Tables!$J$67:$T$120,5,FALSE),IF($C157=2,VLOOKUP($AA$11,Tables!$R$67:$X$120,5,FALSE),"")))</f>
      </c>
      <c r="AL156" s="63">
        <f>IF(ISBLANK(VLOOKUP($AA$9,Tables!$J$2:$P$55,5,FALSE)),"",IF($C159=1,VLOOKUP($AA$9,Tables!$J$2:$P$55,5,FALSE),IF($C159=2,VLOOKUP($AA$9,Tables!$R$2:$X$55,5,FALSE),"")))</f>
      </c>
      <c r="AN156" s="63">
        <f>IF(ISBLANK(VLOOKUP($AA$11,Tables!$J$67:$T$120,5,FALSE)),"",IF($C159=1,VLOOKUP($AA$11,Tables!$J$67:$T$120,5,FALSE),IF($C159=2,VLOOKUP($AA$11,Tables!$R$67:$X$120,5,FALSE),"")))</f>
      </c>
      <c r="AO156" s="63">
        <f>IF(ISBLANK(VLOOKUP($AA$9,Tables!$J$2:$P$55,5,FALSE)),"",IF($C161=1,VLOOKUP($AA$9,Tables!$J$2:$P$55,5,FALSE),IF($C161=2,VLOOKUP($AA$9,Tables!$R$2:$X$55,5,FALSE),"")))</f>
      </c>
      <c r="AQ156" s="63">
        <f>IF(ISBLANK(VLOOKUP($AA$11,Tables!$J$67:$T$120,5,FALSE)),"",IF($C161=1,VLOOKUP($AA$11,Tables!$J$67:$T$120,5,FALSE),IF($C161=2,VLOOKUP($AA$11,Tables!$R$67:$X$120,5,FALSE),"")))</f>
      </c>
      <c r="AR156" s="63">
        <f>IF(ISBLANK(VLOOKUP($AA$9,Tables!$J$2:$P$55,5,FALSE)),"",IF($C163=1,VLOOKUP($AA$9,Tables!$J$2:$P$55,5,FALSE),IF($C163=2,VLOOKUP($AA$9,Tables!$R$2:$X$55,5,FALSE),"")))</f>
      </c>
      <c r="AT156" s="63">
        <f>IF(ISBLANK(VLOOKUP($AA$11,Tables!$J$67:$T$120,5,FALSE)),"",IF($C163=1,VLOOKUP($AA$11,Tables!$J$67:$T$120,5,FALSE),IF($C163=2,VLOOKUP($AA$11,Tables!$R$67:$X$120,5,FALSE),"")))</f>
      </c>
      <c r="AU156" s="63">
        <f>IF(ISBLANK(VLOOKUP($AA$9,Tables!$J$2:$P$55,5,FALSE)),"",IF($C165=1,VLOOKUP($AA$9,Tables!$J$2:$P$55,5,FALSE),IF($C165=2,VLOOKUP($AA$9,Tables!$R$2:$X$55,5,FALSE),"")))</f>
      </c>
      <c r="AW156" s="63">
        <f>IF(ISBLANK(VLOOKUP($AA$11,Tables!$J$67:$T$120,5,FALSE)),"",IF($C165=1,VLOOKUP($AA$11,Tables!$J$67:$T$120,5,FALSE),IF($C165=2,VLOOKUP($AA$11,Tables!$R$67:$X$120,5,FALSE),"")))</f>
      </c>
    </row>
    <row r="157" spans="1:49" ht="17.25" customHeight="1">
      <c r="A157" s="37"/>
      <c r="B157" s="27"/>
      <c r="C157" s="36">
        <v>3</v>
      </c>
      <c r="D157" s="28">
        <v>1</v>
      </c>
      <c r="E157" s="28"/>
      <c r="F157" s="28"/>
      <c r="G157" s="28">
        <v>1</v>
      </c>
      <c r="H157" s="28"/>
      <c r="I157" s="28"/>
      <c r="J157" s="28">
        <v>1</v>
      </c>
      <c r="K157" s="28"/>
      <c r="L157" s="28"/>
      <c r="M157" s="47"/>
      <c r="N157" s="66"/>
      <c r="O157" s="67"/>
      <c r="P157" s="28"/>
      <c r="Q157" s="40"/>
      <c r="R157" s="29"/>
      <c r="S157" s="37"/>
      <c r="T157" s="62"/>
      <c r="U157" s="62"/>
      <c r="V157" s="62"/>
      <c r="W157" s="62"/>
      <c r="X157" s="62"/>
      <c r="Y157" s="62"/>
      <c r="Z157" s="62"/>
      <c r="AC157" s="63">
        <f>IF(ISBLANK(VLOOKUP($AA$9,Tables!$J$2:$P$55,6,FALSE)),"",IF($C153=1,VLOOKUP($AA$9,Tables!$J$2:$P$55,6,FALSE),IF($C153=2,VLOOKUP($AA$9,Tables!$R$2:$X$55,6,FALSE),"")))</f>
      </c>
      <c r="AE157" s="63">
        <f>IF(ISBLANK(VLOOKUP($AA$11,Tables!$J$67:$T$120,6,FALSE)),"",IF($C153=1,VLOOKUP($AA$11,Tables!$J$67:$T$120,6,FALSE),IF($C153=2,VLOOKUP($AA$11,Tables!$R$67:$X$120,6,FALSE),"")))</f>
      </c>
      <c r="AF157" s="63">
        <f>IF(ISBLANK(VLOOKUP($AA$9,Tables!$J$2:$P$55,6,FALSE)),"",IF($C155=1,VLOOKUP($AA$9,Tables!$J$2:$P$55,6,FALSE),IF($C155=2,VLOOKUP($AA$9,Tables!$R$2:$X$55,6,FALSE),"")))</f>
      </c>
      <c r="AH157" s="63">
        <f>IF(ISBLANK(VLOOKUP($AA$11,Tables!$J$67:$T$120,6,FALSE)),"",IF($C155=1,VLOOKUP($AA$11,Tables!$J$67:$T$120,6,FALSE),IF($C155=2,VLOOKUP($AA$11,Tables!$R$67:$X$120,6,FALSE),"")))</f>
      </c>
      <c r="AI157" s="63">
        <f>IF(ISBLANK(VLOOKUP($AA$9,Tables!$J$2:$P$55,6,FALSE)),"",IF($C157=1,VLOOKUP($AA$9,Tables!$J$2:$P$55,6,FALSE),IF($C157=2,VLOOKUP($AA$9,Tables!$R$2:$X$55,6,FALSE),"")))</f>
      </c>
      <c r="AK157" s="63">
        <f>IF(ISBLANK(VLOOKUP($AA$11,Tables!$J$67:$T$120,6,FALSE)),"",IF($C157=1,VLOOKUP($AA$11,Tables!$J$67:$T$120,6,FALSE),IF($C157=2,VLOOKUP($AA$11,Tables!$R$67:$X$120,6,FALSE),"")))</f>
      </c>
      <c r="AL157" s="63">
        <f>IF(ISBLANK(VLOOKUP($AA$9,Tables!$J$2:$P$55,6,FALSE)),"",IF($C159=1,VLOOKUP($AA$9,Tables!$J$2:$P$55,6,FALSE),IF($C159=2,VLOOKUP($AA$9,Tables!$R$2:$X$55,6,FALSE),"")))</f>
      </c>
      <c r="AN157" s="63">
        <f>IF(ISBLANK(VLOOKUP($AA$11,Tables!$J$67:$T$120,6,FALSE)),"",IF($C159=1,VLOOKUP($AA$11,Tables!$J$67:$T$120,6,FALSE),IF($C159=2,VLOOKUP($AA$11,Tables!$R$67:$X$120,6,FALSE),"")))</f>
      </c>
      <c r="AO157" s="63">
        <f>IF(ISBLANK(VLOOKUP($AA$9,Tables!$J$2:$P$55,6,FALSE)),"",IF($C161=1,VLOOKUP($AA$9,Tables!$J$2:$P$55,6,FALSE),IF($C161=2,VLOOKUP($AA$9,Tables!$R$2:$X$55,6,FALSE),"")))</f>
      </c>
      <c r="AQ157" s="63">
        <f>IF(ISBLANK(VLOOKUP($AA$11,Tables!$J$67:$T$120,6,FALSE)),"",IF($C161=1,VLOOKUP($AA$11,Tables!$J$67:$T$120,6,FALSE),IF($C161=2,VLOOKUP($AA$11,Tables!$R$67:$X$120,6,FALSE),"")))</f>
      </c>
      <c r="AR157" s="63">
        <f>IF(ISBLANK(VLOOKUP($AA$9,Tables!$J$2:$P$55,6,FALSE)),"",IF($C163=1,VLOOKUP($AA$9,Tables!$J$2:$P$55,6,FALSE),IF($C163=2,VLOOKUP($AA$9,Tables!$R$2:$X$55,6,FALSE),"")))</f>
      </c>
      <c r="AT157" s="63">
        <f>IF(ISBLANK(VLOOKUP($AA$11,Tables!$J$67:$T$120,6,FALSE)),"",IF($C163=1,VLOOKUP($AA$11,Tables!$J$67:$T$120,6,FALSE),IF($C163=2,VLOOKUP($AA$11,Tables!$R$67:$X$120,6,FALSE),"")))</f>
      </c>
      <c r="AU157" s="63">
        <f>IF(ISBLANK(VLOOKUP($AA$9,Tables!$J$2:$P$55,6,FALSE)),"",IF($C165=1,VLOOKUP($AA$9,Tables!$J$2:$P$55,6,FALSE),IF($C165=2,VLOOKUP($AA$9,Tables!$R$2:$X$55,6,FALSE),"")))</f>
      </c>
      <c r="AW157" s="63">
        <f>IF(ISBLANK(VLOOKUP($AA$11,Tables!$J$67:$T$120,6,FALSE)),"",IF($C165=1,VLOOKUP($AA$11,Tables!$J$67:$T$120,6,FALSE),IF($C165=2,VLOOKUP($AA$11,Tables!$R$67:$X$120,6,FALSE),"")))</f>
      </c>
    </row>
    <row r="158" spans="1:49" ht="17.25" customHeight="1">
      <c r="A158" s="37"/>
      <c r="B158" s="27"/>
      <c r="C158" s="36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40"/>
      <c r="R158" s="29"/>
      <c r="S158" s="37"/>
      <c r="T158" s="62"/>
      <c r="U158" s="62"/>
      <c r="V158" s="62"/>
      <c r="W158" s="62"/>
      <c r="X158" s="62"/>
      <c r="Y158" s="62"/>
      <c r="Z158" s="62"/>
      <c r="AC158" s="63">
        <f>IF(ISBLANK(VLOOKUP($AA$9,Tables!$J$2:$P$55,7,FALSE)),"",IF($C153=1,VLOOKUP($AA$9,Tables!$J$2:$P$55,7,FALSE),IF($C153=2,VLOOKUP($AA$9,Tables!$R$2:$X$55,7,FALSE),"")))</f>
      </c>
      <c r="AE158" s="63">
        <f>IF(ISBLANK(VLOOKUP($AA$11,Tables!$J$67:$T$120,7,FALSE)),"",IF($C153=1,VLOOKUP($AA$11,Tables!$J$67:$T$120,7,FALSE),IF($C153=2,VLOOKUP($AA$11,Tables!$R$67:$X$120,7,FALSE),"")))</f>
      </c>
      <c r="AF158" s="63">
        <f>IF(ISBLANK(VLOOKUP($AA$9,Tables!$J$2:$P$55,7,FALSE)),"",IF($C155=1,VLOOKUP($AA$9,Tables!$J$2:$P$55,7,FALSE),IF($C155=2,VLOOKUP($AA$9,Tables!$R$2:$X$55,7,FALSE),"")))</f>
      </c>
      <c r="AH158" s="63">
        <f>IF(ISBLANK(VLOOKUP($AA$11,Tables!$J$67:$T$120,7,FALSE)),"",IF($C155=1,VLOOKUP($AA$11,Tables!$J$67:$T$120,7,FALSE),IF($C155=2,VLOOKUP($AA$11,Tables!$R$67:$X$120,7,FALSE),"")))</f>
      </c>
      <c r="AI158" s="63">
        <f>IF(ISBLANK(VLOOKUP($AA$9,Tables!$J$2:$P$55,7,FALSE)),"",IF($C157=1,VLOOKUP($AA$9,Tables!$J$2:$P$55,7,FALSE),IF($C157=2,VLOOKUP($AA$9,Tables!$R$2:$X$55,7,FALSE),"")))</f>
      </c>
      <c r="AK158" s="63">
        <f>IF(ISBLANK(VLOOKUP($AA$11,Tables!$J$67:$T$120,7,FALSE)),"",IF($C157=1,VLOOKUP($AA$11,Tables!$J$67:$T$120,7,FALSE),IF($C157=2,VLOOKUP($AA$11,Tables!$R$67:$X$120,7,FALSE),"")))</f>
      </c>
      <c r="AL158" s="63">
        <f>IF(ISBLANK(VLOOKUP($AA$9,Tables!$J$2:$P$55,7,FALSE)),"",IF($C159=1,VLOOKUP($AA$9,Tables!$J$2:$P$55,7,FALSE),IF($C159=2,VLOOKUP($AA$9,Tables!$R$2:$X$55,7,FALSE),"")))</f>
      </c>
      <c r="AN158" s="63">
        <f>IF(ISBLANK(VLOOKUP($AA$11,Tables!$J$67:$T$120,7,FALSE)),"",IF($C159=1,VLOOKUP($AA$11,Tables!$J$67:$T$120,7,FALSE),IF($C159=2,VLOOKUP($AA$11,Tables!$R$67:$X$120,7,FALSE),"")))</f>
      </c>
      <c r="AO158" s="63">
        <f>IF(ISBLANK(VLOOKUP($AA$9,Tables!$J$2:$P$55,7,FALSE)),"",IF($C161=1,VLOOKUP($AA$9,Tables!$J$2:$P$55,7,FALSE),IF($C161=2,VLOOKUP($AA$9,Tables!$R$2:$X$55,7,FALSE),"")))</f>
      </c>
      <c r="AQ158" s="63">
        <f>IF(ISBLANK(VLOOKUP($AA$11,Tables!$J$67:$T$120,7,FALSE)),"",IF($C161=1,VLOOKUP($AA$11,Tables!$J$67:$T$120,7,FALSE),IF($C161=2,VLOOKUP($AA$11,Tables!$R$67:$X$120,7,FALSE),"")))</f>
      </c>
      <c r="AR158" s="63">
        <f>IF(ISBLANK(VLOOKUP($AA$9,Tables!$J$2:$P$55,7,FALSE)),"",IF($C163=1,VLOOKUP($AA$9,Tables!$J$2:$P$55,7,FALSE),IF($C163=2,VLOOKUP($AA$9,Tables!$R$2:$X$55,7,FALSE),"")))</f>
      </c>
      <c r="AT158" s="63">
        <f>IF(ISBLANK(VLOOKUP($AA$11,Tables!$J$67:$T$120,7,FALSE)),"",IF($C163=1,VLOOKUP($AA$11,Tables!$J$67:$T$120,7,FALSE),IF($C163=2,VLOOKUP($AA$11,Tables!$R$67:$X$120,7,FALSE),"")))</f>
      </c>
      <c r="AU158" s="63">
        <f>IF(ISBLANK(VLOOKUP($AA$9,Tables!$J$2:$P$55,7,FALSE)),"",IF($C165=1,VLOOKUP($AA$9,Tables!$J$2:$P$55,7,FALSE),IF($C165=2,VLOOKUP($AA$9,Tables!$R$2:$X$55,7,FALSE),"")))</f>
      </c>
      <c r="AW158" s="63">
        <f>IF(ISBLANK(VLOOKUP($AA$11,Tables!$J$67:$T$120,7,FALSE)),"",IF($C165=1,VLOOKUP($AA$11,Tables!$J$67:$T$120,7,FALSE),IF($C165=2,VLOOKUP($AA$11,Tables!$R$67:$X$120,7,FALSE),"")))</f>
      </c>
    </row>
    <row r="159" spans="1:28" ht="17.25" customHeight="1">
      <c r="A159" s="37"/>
      <c r="B159" s="27"/>
      <c r="C159" s="36">
        <v>3</v>
      </c>
      <c r="D159" s="28">
        <v>1</v>
      </c>
      <c r="E159" s="28"/>
      <c r="F159" s="28"/>
      <c r="G159" s="28">
        <v>1</v>
      </c>
      <c r="H159" s="28"/>
      <c r="I159" s="28"/>
      <c r="J159" s="28">
        <v>1</v>
      </c>
      <c r="K159" s="28"/>
      <c r="L159" s="28"/>
      <c r="M159" s="68"/>
      <c r="N159" s="66"/>
      <c r="O159" s="67"/>
      <c r="P159" s="28"/>
      <c r="Q159" s="40"/>
      <c r="R159" s="29"/>
      <c r="S159" s="37"/>
      <c r="T159" s="62"/>
      <c r="U159" s="62"/>
      <c r="V159" s="62"/>
      <c r="W159" s="62"/>
      <c r="X159" s="62"/>
      <c r="Y159" s="62"/>
      <c r="Z159" s="62"/>
      <c r="AB159" s="64"/>
    </row>
    <row r="160" spans="1:28" ht="17.25" customHeight="1">
      <c r="A160" s="37"/>
      <c r="B160" s="27"/>
      <c r="C160" s="36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40"/>
      <c r="R160" s="29"/>
      <c r="S160" s="37"/>
      <c r="T160" s="62"/>
      <c r="U160" s="62"/>
      <c r="V160" s="62"/>
      <c r="W160" s="62"/>
      <c r="X160" s="62"/>
      <c r="Y160" s="62"/>
      <c r="Z160" s="62"/>
      <c r="AB160" s="64"/>
    </row>
    <row r="161" spans="1:28" ht="17.25" customHeight="1">
      <c r="A161" s="37"/>
      <c r="B161" s="27"/>
      <c r="C161" s="36">
        <v>3</v>
      </c>
      <c r="D161" s="28">
        <v>1</v>
      </c>
      <c r="E161" s="28"/>
      <c r="F161" s="28"/>
      <c r="G161" s="28">
        <v>1</v>
      </c>
      <c r="H161" s="28"/>
      <c r="I161" s="28"/>
      <c r="J161" s="28">
        <v>1</v>
      </c>
      <c r="K161" s="28"/>
      <c r="L161" s="28"/>
      <c r="M161" s="47"/>
      <c r="N161" s="48"/>
      <c r="O161" s="49"/>
      <c r="P161" s="28"/>
      <c r="Q161" s="40"/>
      <c r="R161" s="29"/>
      <c r="S161" s="37"/>
      <c r="T161" s="62"/>
      <c r="U161" s="62"/>
      <c r="V161" s="62"/>
      <c r="W161" s="62"/>
      <c r="X161" s="62"/>
      <c r="Y161" s="62"/>
      <c r="Z161" s="62"/>
      <c r="AB161" s="64"/>
    </row>
    <row r="162" spans="1:28" ht="17.25" customHeight="1">
      <c r="A162" s="37"/>
      <c r="B162" s="27"/>
      <c r="C162" s="36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40"/>
      <c r="R162" s="29"/>
      <c r="S162" s="37"/>
      <c r="T162" s="62"/>
      <c r="U162" s="62"/>
      <c r="V162" s="62"/>
      <c r="W162" s="62"/>
      <c r="X162" s="62"/>
      <c r="Y162" s="62"/>
      <c r="Z162" s="62"/>
      <c r="AB162" s="64"/>
    </row>
    <row r="163" spans="1:26" ht="17.25" customHeight="1">
      <c r="A163" s="37"/>
      <c r="B163" s="27"/>
      <c r="C163" s="36">
        <v>3</v>
      </c>
      <c r="D163" s="28">
        <v>1</v>
      </c>
      <c r="E163" s="28"/>
      <c r="F163" s="28"/>
      <c r="G163" s="28">
        <v>1</v>
      </c>
      <c r="H163" s="28"/>
      <c r="I163" s="28"/>
      <c r="J163" s="28">
        <v>1</v>
      </c>
      <c r="K163" s="28"/>
      <c r="L163" s="28"/>
      <c r="M163" s="47"/>
      <c r="N163" s="48"/>
      <c r="O163" s="49"/>
      <c r="P163" s="28"/>
      <c r="Q163" s="40"/>
      <c r="R163" s="29"/>
      <c r="S163" s="37"/>
      <c r="T163" s="62"/>
      <c r="U163" s="62"/>
      <c r="V163" s="62"/>
      <c r="W163" s="62"/>
      <c r="X163" s="62"/>
      <c r="Y163" s="62"/>
      <c r="Z163" s="62"/>
    </row>
    <row r="164" spans="1:26" ht="17.25" customHeight="1">
      <c r="A164" s="37"/>
      <c r="B164" s="27"/>
      <c r="C164" s="36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40"/>
      <c r="R164" s="29"/>
      <c r="S164" s="37"/>
      <c r="T164" s="62"/>
      <c r="U164" s="62"/>
      <c r="V164" s="62"/>
      <c r="W164" s="62"/>
      <c r="X164" s="62"/>
      <c r="Y164" s="62"/>
      <c r="Z164" s="62"/>
    </row>
    <row r="165" spans="1:26" ht="17.25" customHeight="1">
      <c r="A165" s="37"/>
      <c r="B165" s="27"/>
      <c r="C165" s="36">
        <v>3</v>
      </c>
      <c r="D165" s="28">
        <v>1</v>
      </c>
      <c r="E165" s="28"/>
      <c r="F165" s="28"/>
      <c r="G165" s="28">
        <v>1</v>
      </c>
      <c r="H165" s="28"/>
      <c r="I165" s="28"/>
      <c r="J165" s="28">
        <v>1</v>
      </c>
      <c r="K165" s="28"/>
      <c r="L165" s="28"/>
      <c r="M165" s="47"/>
      <c r="N165" s="48"/>
      <c r="O165" s="49"/>
      <c r="P165" s="28"/>
      <c r="Q165" s="40"/>
      <c r="R165" s="29"/>
      <c r="S165" s="37"/>
      <c r="T165" s="62"/>
      <c r="U165" s="62"/>
      <c r="V165" s="62"/>
      <c r="W165" s="62"/>
      <c r="X165" s="62"/>
      <c r="Y165" s="62"/>
      <c r="Z165" s="62"/>
    </row>
    <row r="166" spans="1:26" ht="17.25" customHeight="1">
      <c r="A166" s="37"/>
      <c r="B166" s="27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41"/>
      <c r="R166" s="29"/>
      <c r="S166" s="37"/>
      <c r="T166" s="62"/>
      <c r="U166" s="62"/>
      <c r="V166" s="62"/>
      <c r="W166" s="62"/>
      <c r="X166" s="62"/>
      <c r="Y166" s="62"/>
      <c r="Z166" s="62"/>
    </row>
    <row r="167" spans="1:26" ht="6" customHeight="1" thickBot="1">
      <c r="A167" s="37"/>
      <c r="B167" s="31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3"/>
      <c r="S167" s="37"/>
      <c r="T167" s="62"/>
      <c r="U167" s="62"/>
      <c r="V167" s="62"/>
      <c r="W167" s="62"/>
      <c r="X167" s="62"/>
      <c r="Y167" s="62"/>
      <c r="Z167" s="62"/>
    </row>
  </sheetData>
  <printOptions/>
  <pageMargins left="0.75" right="0.75" top="1" bottom="1" header="0.5" footer="0.5"/>
  <pageSetup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W167"/>
  <sheetViews>
    <sheetView zoomScale="75" zoomScaleNormal="75" workbookViewId="0" topLeftCell="A1">
      <pane ySplit="13" topLeftCell="BM14" activePane="bottomLeft" state="frozen"/>
      <selection pane="topLeft" activeCell="D3" sqref="D3"/>
      <selection pane="bottomLeft" activeCell="D3" sqref="D3"/>
    </sheetView>
  </sheetViews>
  <sheetFormatPr defaultColWidth="9.140625" defaultRowHeight="12.75"/>
  <cols>
    <col min="1" max="1" width="1.28515625" style="43" customWidth="1"/>
    <col min="2" max="2" width="2.7109375" style="43" customWidth="1"/>
    <col min="3" max="3" width="14.7109375" style="43" customWidth="1"/>
    <col min="4" max="4" width="11.00390625" style="43" customWidth="1"/>
    <col min="5" max="5" width="9.140625" style="43" customWidth="1"/>
    <col min="6" max="6" width="4.28125" style="43" customWidth="1"/>
    <col min="7" max="7" width="9.7109375" style="43" customWidth="1"/>
    <col min="8" max="8" width="5.57421875" style="43" customWidth="1"/>
    <col min="9" max="9" width="7.8515625" style="43" customWidth="1"/>
    <col min="10" max="11" width="9.140625" style="43" customWidth="1"/>
    <col min="12" max="12" width="3.28125" style="43" customWidth="1"/>
    <col min="13" max="13" width="10.57421875" style="43" customWidth="1"/>
    <col min="14" max="14" width="10.00390625" style="43" customWidth="1"/>
    <col min="15" max="15" width="9.8515625" style="43" customWidth="1"/>
    <col min="16" max="16" width="2.57421875" style="43" customWidth="1"/>
    <col min="17" max="17" width="56.140625" style="43" customWidth="1"/>
    <col min="18" max="18" width="1.28515625" style="43" customWidth="1"/>
    <col min="19" max="19" width="2.140625" style="43" customWidth="1"/>
    <col min="20" max="25" width="10.7109375" style="63" customWidth="1"/>
    <col min="26" max="26" width="5.57421875" style="63" hidden="1" customWidth="1"/>
    <col min="27" max="27" width="23.8515625" style="63" hidden="1" customWidth="1"/>
    <col min="28" max="49" width="0" style="63" hidden="1" customWidth="1"/>
    <col min="50" max="139" width="9.140625" style="63" customWidth="1"/>
    <col min="140" max="16384" width="9.140625" style="43" customWidth="1"/>
  </cols>
  <sheetData>
    <row r="1" spans="1:26" ht="13.5" thickBo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62"/>
      <c r="U1" s="62"/>
      <c r="V1" s="62"/>
      <c r="W1" s="62"/>
      <c r="X1" s="62"/>
      <c r="Y1" s="62"/>
      <c r="Z1" s="62"/>
    </row>
    <row r="2" spans="1:26" ht="12.75">
      <c r="A2" s="37"/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6"/>
      <c r="S2" s="37"/>
      <c r="T2" s="62"/>
      <c r="U2" s="62"/>
      <c r="V2" s="62"/>
      <c r="W2" s="62"/>
      <c r="X2" s="62"/>
      <c r="Y2" s="62"/>
      <c r="Z2" s="62"/>
    </row>
    <row r="3" spans="1:32" ht="12.75">
      <c r="A3" s="37"/>
      <c r="B3" s="27"/>
      <c r="C3" s="28" t="s">
        <v>49</v>
      </c>
      <c r="D3" s="47"/>
      <c r="E3" s="49"/>
      <c r="F3" s="28"/>
      <c r="G3" s="50" t="s">
        <v>69</v>
      </c>
      <c r="H3" s="51"/>
      <c r="I3" s="56"/>
      <c r="J3" s="52">
        <f>SUM($I$17+$I$39+$I$61+$I$83+$I$105+$I$127+$I$149)</f>
        <v>0</v>
      </c>
      <c r="K3" s="28"/>
      <c r="L3" s="28"/>
      <c r="M3" s="28"/>
      <c r="N3" s="45" t="s">
        <v>71</v>
      </c>
      <c r="O3" s="76"/>
      <c r="P3" s="70"/>
      <c r="Q3" s="34"/>
      <c r="R3" s="29"/>
      <c r="S3" s="37"/>
      <c r="T3" s="62"/>
      <c r="U3" s="62"/>
      <c r="V3" s="62"/>
      <c r="W3" s="62"/>
      <c r="X3" s="62"/>
      <c r="Y3" s="62"/>
      <c r="Z3" s="62"/>
      <c r="AB3" s="64" t="s">
        <v>2</v>
      </c>
      <c r="AC3" s="64" t="s">
        <v>4</v>
      </c>
      <c r="AD3" s="64" t="s">
        <v>7</v>
      </c>
      <c r="AE3" s="64" t="s">
        <v>1</v>
      </c>
      <c r="AF3" s="64" t="s">
        <v>10</v>
      </c>
    </row>
    <row r="4" spans="1:32" ht="12.75">
      <c r="A4" s="37"/>
      <c r="B4" s="27"/>
      <c r="C4" s="28"/>
      <c r="D4" s="28"/>
      <c r="E4" s="28"/>
      <c r="F4" s="28"/>
      <c r="G4" s="57" t="s">
        <v>70</v>
      </c>
      <c r="H4" s="58"/>
      <c r="I4" s="58"/>
      <c r="J4" s="59">
        <f>SUM($I$18+$I$40+$I$62+$I$84+$I$106+$I$128+$I$150)</f>
        <v>0</v>
      </c>
      <c r="K4" s="28"/>
      <c r="L4" s="28"/>
      <c r="M4" s="28"/>
      <c r="N4" s="45" t="s">
        <v>63</v>
      </c>
      <c r="O4" s="71"/>
      <c r="P4" s="72"/>
      <c r="Q4" s="35"/>
      <c r="R4" s="29"/>
      <c r="S4" s="37"/>
      <c r="T4" s="62"/>
      <c r="U4" s="62"/>
      <c r="V4" s="62"/>
      <c r="W4" s="62"/>
      <c r="X4" s="62"/>
      <c r="Y4" s="62"/>
      <c r="Z4" s="62"/>
      <c r="AB4" s="64" t="s">
        <v>3</v>
      </c>
      <c r="AC4" s="64" t="s">
        <v>5</v>
      </c>
      <c r="AD4" s="64" t="s">
        <v>30</v>
      </c>
      <c r="AE4" s="64" t="s">
        <v>0</v>
      </c>
      <c r="AF4" s="64" t="s">
        <v>37</v>
      </c>
    </row>
    <row r="5" spans="1:32" ht="12.75">
      <c r="A5" s="37"/>
      <c r="B5" s="27"/>
      <c r="C5" s="50" t="s">
        <v>67</v>
      </c>
      <c r="D5" s="51"/>
      <c r="E5" s="52">
        <f>SUM($E$18+$E$40+$E$62+$E$84+$E$106+$E$128+$E$150)</f>
        <v>0</v>
      </c>
      <c r="F5" s="28"/>
      <c r="G5" s="57" t="s">
        <v>54</v>
      </c>
      <c r="H5" s="58"/>
      <c r="I5" s="60"/>
      <c r="J5" s="73">
        <f>IF(ISERROR($J$3/$E$5),"",$J$3/$E$5)</f>
      </c>
      <c r="K5" s="28"/>
      <c r="L5" s="28"/>
      <c r="M5" s="28"/>
      <c r="N5" s="28"/>
      <c r="O5" s="28"/>
      <c r="P5" s="28"/>
      <c r="Q5" s="28"/>
      <c r="R5" s="29"/>
      <c r="S5" s="37"/>
      <c r="T5" s="62"/>
      <c r="U5" s="62"/>
      <c r="V5" s="62"/>
      <c r="W5" s="62"/>
      <c r="X5" s="62"/>
      <c r="Y5" s="62"/>
      <c r="Z5" s="62"/>
      <c r="AB5" s="64" t="s">
        <v>0</v>
      </c>
      <c r="AC5" s="64" t="s">
        <v>6</v>
      </c>
      <c r="AD5" s="64" t="s">
        <v>31</v>
      </c>
      <c r="AE5" s="64" t="s">
        <v>27</v>
      </c>
      <c r="AF5" s="64" t="s">
        <v>38</v>
      </c>
    </row>
    <row r="6" spans="1:33" ht="12.75">
      <c r="A6" s="37"/>
      <c r="B6" s="27"/>
      <c r="C6" s="53" t="s">
        <v>68</v>
      </c>
      <c r="D6" s="54"/>
      <c r="E6" s="55">
        <f>IF(ISERROR(AVERAGE($E$18,$E$40,$E$62,$E$84,$E$128,$E$150)),"",AVERAGE($E$18,$E$40,$E$62,$E$84,$E$128,$E$150))</f>
      </c>
      <c r="F6" s="28"/>
      <c r="G6" s="53" t="s">
        <v>56</v>
      </c>
      <c r="H6" s="61"/>
      <c r="I6" s="61"/>
      <c r="J6" s="74">
        <f>IF(ISERROR($J$4/$J$3),"",$J$4/$J$3)</f>
      </c>
      <c r="K6" s="28"/>
      <c r="L6" s="28"/>
      <c r="M6" s="28"/>
      <c r="N6" s="28"/>
      <c r="O6" s="28"/>
      <c r="P6" s="28"/>
      <c r="Q6" s="28"/>
      <c r="R6" s="29"/>
      <c r="S6" s="37"/>
      <c r="T6" s="62"/>
      <c r="U6" s="62"/>
      <c r="V6" s="62"/>
      <c r="W6" s="62"/>
      <c r="X6" s="62"/>
      <c r="Y6" s="62"/>
      <c r="Z6" s="62"/>
      <c r="AB6" s="64" t="s">
        <v>21</v>
      </c>
      <c r="AC6" s="64"/>
      <c r="AD6" s="64" t="s">
        <v>8</v>
      </c>
      <c r="AE6" s="64" t="s">
        <v>28</v>
      </c>
      <c r="AF6" s="64" t="s">
        <v>11</v>
      </c>
      <c r="AG6" s="63">
        <f>IF(ISBLANK($D$18),0,1)+IF(ISBLANK($D$40),0,1)+IF(ISBLANK($D$62),0,1)+IF(ISBLANK($D$84),0,1)+IF(ISBLANK($D$106),0,1)+IF(ISBLANK($D$128),0,1)+IF(ISBLANK($D$150),0,1)</f>
        <v>0</v>
      </c>
    </row>
    <row r="7" spans="1:32" ht="24" customHeight="1">
      <c r="A7" s="37"/>
      <c r="B7" s="27"/>
      <c r="C7" s="28"/>
      <c r="D7" s="28" t="s">
        <v>14</v>
      </c>
      <c r="E7" s="28"/>
      <c r="F7" s="28"/>
      <c r="G7" s="28" t="s">
        <v>15</v>
      </c>
      <c r="H7" s="28"/>
      <c r="I7" s="28"/>
      <c r="J7" s="28" t="s">
        <v>16</v>
      </c>
      <c r="K7" s="28"/>
      <c r="L7" s="28"/>
      <c r="M7" s="30" t="s">
        <v>50</v>
      </c>
      <c r="N7" s="30" t="s">
        <v>51</v>
      </c>
      <c r="O7" s="30" t="s">
        <v>52</v>
      </c>
      <c r="P7" s="30"/>
      <c r="Q7" s="28" t="s">
        <v>17</v>
      </c>
      <c r="R7" s="29"/>
      <c r="S7" s="37"/>
      <c r="T7" s="62"/>
      <c r="U7" s="62"/>
      <c r="V7" s="62"/>
      <c r="W7" s="62"/>
      <c r="X7" s="62"/>
      <c r="Y7" s="62"/>
      <c r="Z7" s="62"/>
      <c r="AB7" s="64" t="s">
        <v>22</v>
      </c>
      <c r="AC7" s="64"/>
      <c r="AD7" s="64" t="s">
        <v>32</v>
      </c>
      <c r="AE7" s="64" t="s">
        <v>25</v>
      </c>
      <c r="AF7" s="64" t="s">
        <v>39</v>
      </c>
    </row>
    <row r="8" spans="1:32" ht="16.5" customHeight="1">
      <c r="A8" s="37"/>
      <c r="B8" s="27"/>
      <c r="C8" s="91" t="s">
        <v>12</v>
      </c>
      <c r="D8" s="28">
        <v>10</v>
      </c>
      <c r="E8" s="28"/>
      <c r="F8" s="28"/>
      <c r="G8" s="28">
        <v>4</v>
      </c>
      <c r="H8" s="28"/>
      <c r="I8" s="28"/>
      <c r="J8" s="28">
        <v>10</v>
      </c>
      <c r="K8" s="28"/>
      <c r="L8" s="28"/>
      <c r="M8" s="47"/>
      <c r="N8" s="66"/>
      <c r="O8" s="67"/>
      <c r="P8" s="28"/>
      <c r="Q8" s="39"/>
      <c r="R8" s="29"/>
      <c r="S8" s="37"/>
      <c r="T8" s="62"/>
      <c r="U8" s="62"/>
      <c r="V8" s="62"/>
      <c r="W8" s="62"/>
      <c r="X8" s="62"/>
      <c r="Y8" s="62"/>
      <c r="Z8" s="62"/>
      <c r="AB8" s="64" t="s">
        <v>23</v>
      </c>
      <c r="AC8" s="64"/>
      <c r="AD8" s="64" t="s">
        <v>33</v>
      </c>
      <c r="AE8" s="64" t="s">
        <v>29</v>
      </c>
      <c r="AF8" s="64" t="s">
        <v>40</v>
      </c>
    </row>
    <row r="9" spans="1:32" ht="16.5" customHeight="1">
      <c r="A9" s="37"/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40"/>
      <c r="R9" s="29"/>
      <c r="S9" s="37"/>
      <c r="T9" s="62"/>
      <c r="U9" s="62"/>
      <c r="V9" s="62"/>
      <c r="W9" s="62"/>
      <c r="X9" s="62"/>
      <c r="Y9" s="62"/>
      <c r="Z9" s="62"/>
      <c r="AA9" s="63" t="e">
        <f>VLOOKUP($D$8,Tables!$Y$2:$Z$10,2,FALSE)&amp;VLOOKUP($D$10,Tables!$Y$11:$Z$16,2,FALSE)</f>
        <v>#N/A</v>
      </c>
      <c r="AB9" s="64" t="s">
        <v>24</v>
      </c>
      <c r="AC9" s="64"/>
      <c r="AD9" s="64" t="s">
        <v>9</v>
      </c>
      <c r="AF9" s="64"/>
    </row>
    <row r="10" spans="1:32" ht="16.5" customHeight="1">
      <c r="A10" s="37"/>
      <c r="B10" s="27"/>
      <c r="C10" s="91" t="s">
        <v>13</v>
      </c>
      <c r="D10" s="28">
        <v>7</v>
      </c>
      <c r="E10" s="28"/>
      <c r="F10" s="28"/>
      <c r="G10" s="28">
        <v>4</v>
      </c>
      <c r="H10" s="28"/>
      <c r="I10" s="28"/>
      <c r="J10" s="28">
        <v>7</v>
      </c>
      <c r="K10" s="28"/>
      <c r="L10" s="28"/>
      <c r="M10" s="47"/>
      <c r="N10" s="66"/>
      <c r="O10" s="67"/>
      <c r="P10" s="28"/>
      <c r="Q10" s="40"/>
      <c r="R10" s="29"/>
      <c r="S10" s="37"/>
      <c r="T10" s="62"/>
      <c r="U10" s="62"/>
      <c r="V10" s="62"/>
      <c r="W10" s="62"/>
      <c r="X10" s="62"/>
      <c r="Y10" s="62"/>
      <c r="Z10" s="62"/>
      <c r="AA10" s="63" t="e">
        <f>VLOOKUP($G$8,Tables!$Y$57:$Z$59,2,FALSE)&amp;VLOOKUP($G$10,Tables!$Y$57:$Z$59,2,FALSE)</f>
        <v>#N/A</v>
      </c>
      <c r="AB10" s="64" t="s">
        <v>25</v>
      </c>
      <c r="AD10" s="64" t="s">
        <v>34</v>
      </c>
      <c r="AF10" s="64"/>
    </row>
    <row r="11" spans="1:32" ht="17.25" customHeight="1">
      <c r="A11" s="37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41"/>
      <c r="R11" s="29"/>
      <c r="S11" s="37"/>
      <c r="T11" s="62"/>
      <c r="U11" s="62"/>
      <c r="V11" s="62"/>
      <c r="W11" s="62"/>
      <c r="X11" s="62"/>
      <c r="Y11" s="62"/>
      <c r="Z11" s="62"/>
      <c r="AA11" s="63" t="e">
        <f>VLOOKUP($J$8,Tables!$Y$67:$Z$75,2,FALSE)&amp;VLOOKUP($J$10,Tables!$Y$76:$Z$81,2,FALSE)</f>
        <v>#N/A</v>
      </c>
      <c r="AB11" s="64" t="s">
        <v>29</v>
      </c>
      <c r="AD11" s="64" t="s">
        <v>35</v>
      </c>
      <c r="AF11" s="64"/>
    </row>
    <row r="12" spans="1:26" ht="6" customHeight="1" thickBot="1">
      <c r="A12" s="37"/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  <c r="S12" s="37"/>
      <c r="T12" s="62"/>
      <c r="U12" s="62"/>
      <c r="V12" s="62"/>
      <c r="W12" s="62"/>
      <c r="X12" s="62"/>
      <c r="Y12" s="62"/>
      <c r="Z12" s="62"/>
    </row>
    <row r="13" spans="1:26" ht="8.2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62"/>
      <c r="U13" s="62"/>
      <c r="V13" s="62"/>
      <c r="W13" s="62"/>
      <c r="X13" s="62"/>
      <c r="Y13" s="62"/>
      <c r="Z13" s="62"/>
    </row>
    <row r="14" spans="1:26" ht="8.25" customHeight="1" thickBo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62"/>
      <c r="U14" s="62"/>
      <c r="V14" s="62"/>
      <c r="W14" s="62"/>
      <c r="X14" s="62"/>
      <c r="Y14" s="62"/>
      <c r="Z14" s="62"/>
    </row>
    <row r="15" spans="1:26" ht="5.25" customHeight="1">
      <c r="A15" s="37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6"/>
      <c r="S15" s="37"/>
      <c r="T15" s="62"/>
      <c r="U15" s="62"/>
      <c r="V15" s="62"/>
      <c r="W15" s="62"/>
      <c r="X15" s="62"/>
      <c r="Y15" s="62"/>
      <c r="Z15" s="62"/>
    </row>
    <row r="16" spans="1:26" ht="16.5" customHeight="1">
      <c r="A16" s="37"/>
      <c r="B16" s="27"/>
      <c r="C16" s="38" t="s">
        <v>48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37"/>
      <c r="T16" s="62"/>
      <c r="U16" s="62"/>
      <c r="V16" s="62"/>
      <c r="W16" s="62"/>
      <c r="X16" s="62"/>
      <c r="Y16" s="62"/>
      <c r="Z16" s="62"/>
    </row>
    <row r="17" spans="1:26" ht="16.5" customHeight="1">
      <c r="A17" s="37"/>
      <c r="B17" s="27"/>
      <c r="C17" s="28" t="s">
        <v>53</v>
      </c>
      <c r="D17" s="78"/>
      <c r="E17" s="46"/>
      <c r="F17" s="44" t="s">
        <v>60</v>
      </c>
      <c r="G17" s="28"/>
      <c r="H17" s="28"/>
      <c r="I17" s="69"/>
      <c r="J17" s="28"/>
      <c r="K17" s="50" t="s">
        <v>54</v>
      </c>
      <c r="L17" s="51"/>
      <c r="M17" s="75">
        <f>IF(ISERROR($I17/$E18),"",$I17/$E18)</f>
      </c>
      <c r="N17" s="45" t="s">
        <v>62</v>
      </c>
      <c r="O17" s="76"/>
      <c r="P17" s="70"/>
      <c r="Q17" s="34"/>
      <c r="R17" s="29"/>
      <c r="S17" s="37"/>
      <c r="T17" s="62"/>
      <c r="U17" s="62"/>
      <c r="V17" s="62"/>
      <c r="W17" s="62"/>
      <c r="X17" s="62"/>
      <c r="Y17" s="62"/>
      <c r="Z17" s="62"/>
    </row>
    <row r="18" spans="1:26" ht="16.5" customHeight="1">
      <c r="A18" s="37"/>
      <c r="B18" s="27"/>
      <c r="C18" s="28" t="s">
        <v>55</v>
      </c>
      <c r="D18" s="36"/>
      <c r="E18" s="42"/>
      <c r="F18" s="28" t="s">
        <v>61</v>
      </c>
      <c r="G18" s="28"/>
      <c r="H18" s="28"/>
      <c r="I18" s="42"/>
      <c r="J18" s="28"/>
      <c r="K18" s="53" t="s">
        <v>56</v>
      </c>
      <c r="L18" s="61"/>
      <c r="M18" s="74">
        <f>IF(ISERROR($I18/$I17),"",$I18/$I17)</f>
      </c>
      <c r="N18" s="45" t="s">
        <v>63</v>
      </c>
      <c r="O18" s="77"/>
      <c r="P18" s="72"/>
      <c r="Q18" s="35"/>
      <c r="R18" s="29"/>
      <c r="S18" s="37"/>
      <c r="T18" s="62"/>
      <c r="U18" s="62"/>
      <c r="V18" s="62"/>
      <c r="W18" s="62"/>
      <c r="X18" s="62"/>
      <c r="Y18" s="62"/>
      <c r="Z18" s="62"/>
    </row>
    <row r="19" spans="1:34" ht="6" customHeight="1">
      <c r="A19" s="37"/>
      <c r="B19" s="27"/>
      <c r="C19" s="28"/>
      <c r="D19" s="3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  <c r="S19" s="37"/>
      <c r="T19" s="62"/>
      <c r="U19" s="62"/>
      <c r="V19" s="62"/>
      <c r="W19" s="62"/>
      <c r="X19" s="62"/>
      <c r="Y19" s="62"/>
      <c r="Z19" s="62"/>
      <c r="AB19" s="64"/>
      <c r="AE19" s="64"/>
      <c r="AH19" s="64"/>
    </row>
    <row r="20" spans="1:49" ht="25.5">
      <c r="A20" s="37"/>
      <c r="B20" s="27"/>
      <c r="C20" s="28" t="s">
        <v>18</v>
      </c>
      <c r="D20" s="28" t="s">
        <v>14</v>
      </c>
      <c r="E20" s="28"/>
      <c r="F20" s="28"/>
      <c r="G20" s="28" t="s">
        <v>15</v>
      </c>
      <c r="H20" s="28"/>
      <c r="I20" s="28"/>
      <c r="J20" s="28" t="s">
        <v>16</v>
      </c>
      <c r="K20" s="28"/>
      <c r="L20" s="28"/>
      <c r="M20" s="30" t="s">
        <v>50</v>
      </c>
      <c r="N20" s="30" t="s">
        <v>51</v>
      </c>
      <c r="O20" s="30" t="s">
        <v>52</v>
      </c>
      <c r="P20" s="30"/>
      <c r="Q20" s="28" t="s">
        <v>17</v>
      </c>
      <c r="R20" s="29"/>
      <c r="S20" s="37"/>
      <c r="T20" s="62"/>
      <c r="U20" s="62"/>
      <c r="V20" s="62"/>
      <c r="W20" s="62"/>
      <c r="X20" s="62"/>
      <c r="Y20" s="62"/>
      <c r="Z20" s="62"/>
      <c r="AC20" s="65" t="s">
        <v>41</v>
      </c>
      <c r="AD20" s="65"/>
      <c r="AE20" s="65"/>
      <c r="AF20" s="65" t="s">
        <v>42</v>
      </c>
      <c r="AG20" s="65"/>
      <c r="AH20" s="65"/>
      <c r="AI20" s="65" t="s">
        <v>43</v>
      </c>
      <c r="AJ20" s="65"/>
      <c r="AK20" s="65"/>
      <c r="AL20" s="65" t="s">
        <v>44</v>
      </c>
      <c r="AM20" s="65"/>
      <c r="AN20" s="65"/>
      <c r="AO20" s="65" t="s">
        <v>45</v>
      </c>
      <c r="AP20" s="65"/>
      <c r="AQ20" s="65"/>
      <c r="AR20" s="65" t="s">
        <v>46</v>
      </c>
      <c r="AS20" s="65"/>
      <c r="AT20" s="65"/>
      <c r="AU20" s="65" t="s">
        <v>47</v>
      </c>
      <c r="AV20" s="65"/>
      <c r="AW20" s="65"/>
    </row>
    <row r="21" spans="1:49" ht="16.5" customHeight="1">
      <c r="A21" s="37"/>
      <c r="B21" s="27"/>
      <c r="C21" s="36">
        <v>3</v>
      </c>
      <c r="D21" s="28">
        <v>1</v>
      </c>
      <c r="E21" s="28"/>
      <c r="F21" s="28"/>
      <c r="G21" s="28">
        <v>1</v>
      </c>
      <c r="H21" s="28"/>
      <c r="I21" s="28"/>
      <c r="J21" s="28">
        <v>1</v>
      </c>
      <c r="K21" s="28"/>
      <c r="L21" s="28"/>
      <c r="M21" s="47"/>
      <c r="N21" s="66"/>
      <c r="O21" s="67"/>
      <c r="P21" s="28"/>
      <c r="Q21" s="39"/>
      <c r="R21" s="29"/>
      <c r="S21" s="37"/>
      <c r="T21" s="62"/>
      <c r="U21" s="62"/>
      <c r="V21" s="62"/>
      <c r="W21" s="62"/>
      <c r="X21" s="62"/>
      <c r="Y21" s="62"/>
      <c r="Z21" s="62"/>
      <c r="AA21" s="63" t="s">
        <v>19</v>
      </c>
      <c r="AC21" s="63">
        <f>IF(ISBLANK(VLOOKUP($AA$9,Tables!$J$2:$P$55,2,FALSE)),"",IF($C21=1,VLOOKUP($AA$9,Tables!$J$2:$P$55,2,FALSE),IF($C21=2,VLOOKUP($AA$9,Tables!$R$2:$X$55,2,FALSE),"")))</f>
      </c>
      <c r="AD21" s="63">
        <f>IF(ISBLANK(VLOOKUP($AA$10,Tables!$J$57:$P$65,2,FALSE)),"",IF($C21=1,VLOOKUP($AA$10,Tables!$J$57:$P$65,2,FALSE),IF($C21=2,VLOOKUP($AA$10,Tables!$J$57:$P$65,2,FALSE),"")))</f>
      </c>
      <c r="AE21" s="63">
        <f>IF(ISBLANK(VLOOKUP($AA$11,Tables!$J$67:$T$120,2,FALSE)),"",IF($C21=1,VLOOKUP($AA$11,Tables!$J$67:$T$120,2,FALSE),IF($C21=2,VLOOKUP($AA$11,Tables!$R$67:$X$120,2,FALSE),"")))</f>
      </c>
      <c r="AF21" s="63">
        <f>IF(ISBLANK(VLOOKUP($AA$9,Tables!$J$2:$P$55,2,FALSE)),"",IF($C23=1,VLOOKUP($AA$9,Tables!$J$2:$P$55,2,FALSE),IF($C23=2,VLOOKUP($AA$9,Tables!$R$2:$X$55,2,FALSE),"")))</f>
      </c>
      <c r="AG21" s="63">
        <f>IF(ISBLANK(VLOOKUP($AA$10,Tables!$J$57:$P$65,2,FALSE)),"",IF($C23=1,VLOOKUP($AA$10,Tables!$J$57:$P$65,2,FALSE),IF($C23=2,VLOOKUP($AA$10,Tables!$J$57:$P$65,2,FALSE),"")))</f>
      </c>
      <c r="AH21" s="63">
        <f>IF(ISBLANK(VLOOKUP($AA$11,Tables!$J$67:$T$120,2,FALSE)),"",IF($C23=1,VLOOKUP($AA$11,Tables!$J$67:$T$120,2,FALSE),IF($C23=2,VLOOKUP($AA$11,Tables!$R$67:$X$120,2,FALSE),"")))</f>
      </c>
      <c r="AI21" s="63">
        <f>IF(ISBLANK(VLOOKUP($AA$9,Tables!$J$2:$P$55,2,FALSE)),"",IF($C25=1,VLOOKUP($AA$9,Tables!$J$2:$P$55,2,FALSE),IF($C25=2,VLOOKUP($AA$9,Tables!$R$2:$X$55,2,FALSE),"")))</f>
      </c>
      <c r="AJ21" s="63">
        <f>IF(ISBLANK(VLOOKUP($AA$10,Tables!$J$57:$P$65,2,FALSE)),"",IF($C25=1,VLOOKUP($AA$10,Tables!$J$57:$P$65,2,FALSE),IF($C25=2,VLOOKUP($AA$10,Tables!$J$57:$P$65,2,FALSE),"")))</f>
      </c>
      <c r="AK21" s="63">
        <f>IF(ISBLANK(VLOOKUP($AA$11,Tables!$J$67:$T$120,2,FALSE)),"",IF($C25=1,VLOOKUP($AA$11,Tables!$J$67:$T$120,2,FALSE),IF($C25=2,VLOOKUP($AA$11,Tables!$R$67:$X$120,2,FALSE),"")))</f>
      </c>
      <c r="AL21" s="63">
        <f>IF(ISBLANK(VLOOKUP($AA$9,Tables!$J$2:$P$55,2,FALSE)),"",IF($C27=1,VLOOKUP($AA$9,Tables!$J$2:$P$55,2,FALSE),IF($C27=2,VLOOKUP($AA$9,Tables!$R$2:$X$55,2,FALSE),"")))</f>
      </c>
      <c r="AM21" s="63">
        <f>IF(ISBLANK(VLOOKUP($AA$10,Tables!$J$57:$P$65,2,FALSE)),"",IF($C27=1,VLOOKUP($AA$10,Tables!$J$57:$P$65,2,FALSE),IF($C27=2,VLOOKUP($AA$10,Tables!$J$57:$P$65,2,FALSE),"")))</f>
      </c>
      <c r="AN21" s="63">
        <f>IF(ISBLANK(VLOOKUP($AA$11,Tables!$J$67:$T$120,2,FALSE)),"",IF($C27=1,VLOOKUP($AA$11,Tables!$J$67:$T$120,2,FALSE),IF($C27=2,VLOOKUP($AA$11,Tables!$R$67:$X$120,2,FALSE),"")))</f>
      </c>
      <c r="AO21" s="63">
        <f>IF(ISBLANK(VLOOKUP($AA$9,Tables!$J$2:$P$55,2,FALSE)),"",IF($C29=1,VLOOKUP($AA$9,Tables!$J$2:$P$55,2,FALSE),IF($C29=2,VLOOKUP($AA$9,Tables!$R$2:$X$55,2,FALSE),"")))</f>
      </c>
      <c r="AP21" s="63">
        <f>IF(ISBLANK(VLOOKUP($AA$10,Tables!$J$57:$P$65,2,FALSE)),"",IF($C29=1,VLOOKUP($AA$10,Tables!$J$57:$P$65,2,FALSE),IF($C29=2,VLOOKUP($AA$10,Tables!$J$57:$P$65,2,FALSE),"")))</f>
      </c>
      <c r="AQ21" s="63">
        <f>IF(ISBLANK(VLOOKUP($AA$11,Tables!$J$67:$T$120,2,FALSE)),"",IF($C29=1,VLOOKUP($AA$11,Tables!$J$67:$T$120,2,FALSE),IF($C29=2,VLOOKUP($AA$11,Tables!$R$67:$X$120,2,FALSE),"")))</f>
      </c>
      <c r="AR21" s="63">
        <f>IF(ISBLANK(VLOOKUP($AA$9,Tables!$J$2:$P$55,2,FALSE)),"",IF($C31=1,VLOOKUP($AA$9,Tables!$J$2:$P$55,2,FALSE),IF($C31=2,VLOOKUP($AA$9,Tables!$R$2:$X$55,2,FALSE),"")))</f>
      </c>
      <c r="AS21" s="63">
        <f>IF(ISBLANK(VLOOKUP($AA$10,Tables!$J$57:$P$65,2,FALSE)),"",IF($C31=1,VLOOKUP($AA$10,Tables!$J$57:$P$65,2,FALSE),IF($C31=2,VLOOKUP($AA$10,Tables!$J$57:$P$65,2,FALSE),"")))</f>
      </c>
      <c r="AT21" s="63">
        <f>IF(ISBLANK(VLOOKUP($AA$11,Tables!$J$67:$T$120,2,FALSE)),"",IF($C31=1,VLOOKUP($AA$11,Tables!$J$67:$T$120,2,FALSE),IF($C31=2,VLOOKUP($AA$11,Tables!$R$67:$X$120,2,FALSE),"")))</f>
      </c>
      <c r="AU21" s="63">
        <f>IF(ISBLANK(VLOOKUP($AA$9,Tables!$J$2:$P$55,2,FALSE)),"",IF($C33=1,VLOOKUP($AA$9,Tables!$J$2:$P$55,2,FALSE),IF($C33=2,VLOOKUP($AA$9,Tables!$R$2:$X$55,2,FALSE),"")))</f>
      </c>
      <c r="AV21" s="63">
        <f>IF(ISBLANK(VLOOKUP($AA$10,Tables!$J$57:$P$65,2,FALSE)),"",IF($C33=1,VLOOKUP($AA$10,Tables!$J$57:$P$65,2,FALSE),IF($C33=2,VLOOKUP($AA$10,Tables!$J$57:$P$65,2,FALSE),"")))</f>
      </c>
      <c r="AW21" s="63">
        <f>IF(ISBLANK(VLOOKUP($AA$11,Tables!$J$67:$T$120,2,FALSE)),"",IF($C33=1,VLOOKUP($AA$11,Tables!$J$67:$T$120,2,FALSE),IF($C33=2,VLOOKUP($AA$11,Tables!$R$67:$X$120,2,FALSE),"")))</f>
      </c>
    </row>
    <row r="22" spans="1:49" ht="16.5" customHeight="1">
      <c r="A22" s="37"/>
      <c r="B22" s="27"/>
      <c r="C22" s="36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40"/>
      <c r="R22" s="29"/>
      <c r="S22" s="37"/>
      <c r="T22" s="62"/>
      <c r="U22" s="62"/>
      <c r="V22" s="62"/>
      <c r="W22" s="62"/>
      <c r="X22" s="62"/>
      <c r="Y22" s="62"/>
      <c r="Z22" s="62"/>
      <c r="AA22" s="63" t="s">
        <v>20</v>
      </c>
      <c r="AC22" s="63">
        <f>IF(ISBLANK(VLOOKUP($AA$9,Tables!$J$2:$P$55,3,FALSE)),"",IF($C21=1,VLOOKUP($AA$9,Tables!$J$2:$P$55,3,FALSE),IF($C21=2,VLOOKUP($AA$9,Tables!$R$2:$X$55,3,FALSE),"")))</f>
      </c>
      <c r="AD22" s="63">
        <f>IF(ISBLANK(VLOOKUP($AA$10,Tables!$J$57:$P$65,3,FALSE)),"",IF($C21=1,VLOOKUP($AA$10,Tables!$J$57:$P$65,3,FALSE),IF($C21=2,VLOOKUP($AA$10,Tables!$J$57:$P$65,3,FALSE),"")))</f>
      </c>
      <c r="AE22" s="63">
        <f>IF(ISBLANK(VLOOKUP($AA$11,Tables!$J$67:$T$120,3,FALSE)),"",IF($C21=1,VLOOKUP($AA$11,Tables!$J$67:$T$120,3,FALSE),IF($C21=2,VLOOKUP($AA$11,Tables!$R$67:$X$120,3,FALSE),"")))</f>
      </c>
      <c r="AF22" s="63">
        <f>IF(ISBLANK(VLOOKUP($AA$9,Tables!$J$2:$P$55,3,FALSE)),"",IF($C23=1,VLOOKUP($AA$9,Tables!$J$2:$P$55,3,FALSE),IF($C23=2,VLOOKUP($AA$9,Tables!$R$2:$X$55,3,FALSE),"")))</f>
      </c>
      <c r="AG22" s="63">
        <f>IF(ISBLANK(VLOOKUP($AA$10,Tables!$J$57:$P$65,3,FALSE)),"",IF($C23=1,VLOOKUP($AA$10,Tables!$J$57:$P$65,3,FALSE),IF($C23=2,VLOOKUP($AA$10,Tables!$J$57:$P$65,3,FALSE),"")))</f>
      </c>
      <c r="AH22" s="63">
        <f>IF(ISBLANK(VLOOKUP($AA$11,Tables!$J$67:$T$120,3,FALSE)),"",IF($C23=1,VLOOKUP($AA$11,Tables!$J$67:$T$120,3,FALSE),IF($C23=2,VLOOKUP($AA$11,Tables!$R$67:$X$120,3,FALSE),"")))</f>
      </c>
      <c r="AI22" s="63">
        <f>IF(ISBLANK(VLOOKUP($AA$9,Tables!$J$2:$P$55,3,FALSE)),"",IF($C25=1,VLOOKUP($AA$9,Tables!$J$2:$P$55,3,FALSE),IF($C25=2,VLOOKUP($AA$9,Tables!$R$2:$X$55,3,FALSE),"")))</f>
      </c>
      <c r="AJ22" s="63">
        <f>IF(ISBLANK(VLOOKUP($AA$10,Tables!$J$57:$P$65,3,FALSE)),"",IF($C25=1,VLOOKUP($AA$10,Tables!$J$57:$P$65,3,FALSE),IF($C25=2,VLOOKUP($AA$10,Tables!$J$57:$P$65,3,FALSE),"")))</f>
      </c>
      <c r="AK22" s="63">
        <f>IF(ISBLANK(VLOOKUP($AA$11,Tables!$J$67:$T$120,3,FALSE)),"",IF($C25=1,VLOOKUP($AA$11,Tables!$J$67:$T$120,3,FALSE),IF($C25=2,VLOOKUP($AA$11,Tables!$R$67:$X$120,3,FALSE),"")))</f>
      </c>
      <c r="AL22" s="63">
        <f>IF(ISBLANK(VLOOKUP($AA$9,Tables!$J$2:$P$55,3,FALSE)),"",IF($C27=1,VLOOKUP($AA$9,Tables!$J$2:$P$55,3,FALSE),IF($C27=2,VLOOKUP($AA$9,Tables!$R$2:$X$55,3,FALSE),"")))</f>
      </c>
      <c r="AM22" s="63">
        <f>IF(ISBLANK(VLOOKUP($AA$10,Tables!$J$57:$P$65,3,FALSE)),"",IF($C27=1,VLOOKUP($AA$10,Tables!$J$57:$P$65,3,FALSE),IF($C27=2,VLOOKUP($AA$10,Tables!$J$57:$P$65,3,FALSE),"")))</f>
      </c>
      <c r="AN22" s="63">
        <f>IF(ISBLANK(VLOOKUP($AA$11,Tables!$J$67:$T$120,3,FALSE)),"",IF($C27=1,VLOOKUP($AA$11,Tables!$J$67:$T$120,3,FALSE),IF($C27=2,VLOOKUP($AA$11,Tables!$R$67:$X$120,3,FALSE),"")))</f>
      </c>
      <c r="AO22" s="63">
        <f>IF(ISBLANK(VLOOKUP($AA$9,Tables!$J$2:$P$55,3,FALSE)),"",IF($C29=1,VLOOKUP($AA$9,Tables!$J$2:$P$55,3,FALSE),IF($C29=2,VLOOKUP($AA$9,Tables!$R$2:$X$55,3,FALSE),"")))</f>
      </c>
      <c r="AP22" s="63">
        <f>IF(ISBLANK(VLOOKUP($AA$10,Tables!$J$57:$P$65,3,FALSE)),"",IF($C29=1,VLOOKUP($AA$10,Tables!$J$57:$P$65,3,FALSE),IF($C29=2,VLOOKUP($AA$10,Tables!$J$57:$P$65,3,FALSE),"")))</f>
      </c>
      <c r="AQ22" s="63">
        <f>IF(ISBLANK(VLOOKUP($AA$11,Tables!$J$67:$T$120,3,FALSE)),"",IF($C29=1,VLOOKUP($AA$11,Tables!$J$67:$T$120,3,FALSE),IF($C29=2,VLOOKUP($AA$11,Tables!$R$67:$X$120,3,FALSE),"")))</f>
      </c>
      <c r="AR22" s="63">
        <f>IF(ISBLANK(VLOOKUP($AA$9,Tables!$J$2:$P$55,3,FALSE)),"",IF($C31=1,VLOOKUP($AA$9,Tables!$J$2:$P$55,3,FALSE),IF($C31=2,VLOOKUP($AA$9,Tables!$R$2:$X$55,3,FALSE),"")))</f>
      </c>
      <c r="AS22" s="63">
        <f>IF(ISBLANK(VLOOKUP($AA$10,Tables!$J$57:$P$65,3,FALSE)),"",IF($C31=1,VLOOKUP($AA$10,Tables!$J$57:$P$65,3,FALSE),IF($C31=2,VLOOKUP($AA$10,Tables!$J$57:$P$65,3,FALSE),"")))</f>
      </c>
      <c r="AT22" s="63">
        <f>IF(ISBLANK(VLOOKUP($AA$11,Tables!$J$67:$T$120,3,FALSE)),"",IF($C31=1,VLOOKUP($AA$11,Tables!$J$67:$T$120,3,FALSE),IF($C31=2,VLOOKUP($AA$11,Tables!$R$67:$X$120,3,FALSE),"")))</f>
      </c>
      <c r="AU22" s="63">
        <f>IF(ISBLANK(VLOOKUP($AA$9,Tables!$J$2:$P$55,3,FALSE)),"",IF($C33=1,VLOOKUP($AA$9,Tables!$J$2:$P$55,3,FALSE),IF($C33=2,VLOOKUP($AA$9,Tables!$R$2:$X$55,3,FALSE),"")))</f>
      </c>
      <c r="AV22" s="63">
        <f>IF(ISBLANK(VLOOKUP($AA$10,Tables!$J$57:$P$65,3,FALSE)),"",IF($C33=1,VLOOKUP($AA$10,Tables!$J$57:$P$65,3,FALSE),IF($C33=2,VLOOKUP($AA$10,Tables!$J$57:$P$65,3,FALSE),"")))</f>
      </c>
      <c r="AW22" s="63">
        <f>IF(ISBLANK(VLOOKUP($AA$11,Tables!$J$67:$T$120,3,FALSE)),"",IF($C33=1,VLOOKUP($AA$11,Tables!$J$67:$T$120,3,FALSE),IF($C33=2,VLOOKUP($AA$11,Tables!$R$67:$X$120,3,FALSE),"")))</f>
      </c>
    </row>
    <row r="23" spans="1:49" ht="17.25" customHeight="1">
      <c r="A23" s="37"/>
      <c r="B23" s="27"/>
      <c r="C23" s="36">
        <v>3</v>
      </c>
      <c r="D23" s="28">
        <v>1</v>
      </c>
      <c r="E23" s="28"/>
      <c r="F23" s="28"/>
      <c r="G23" s="28">
        <v>1</v>
      </c>
      <c r="H23" s="28"/>
      <c r="I23" s="28"/>
      <c r="J23" s="28">
        <v>1</v>
      </c>
      <c r="K23" s="28"/>
      <c r="L23" s="28"/>
      <c r="M23" s="47"/>
      <c r="N23" s="66"/>
      <c r="O23" s="67"/>
      <c r="P23" s="28"/>
      <c r="Q23" s="40"/>
      <c r="R23" s="29"/>
      <c r="S23" s="37"/>
      <c r="T23" s="62"/>
      <c r="U23" s="62"/>
      <c r="V23" s="62"/>
      <c r="W23" s="62"/>
      <c r="X23" s="62"/>
      <c r="Y23" s="62"/>
      <c r="Z23" s="62"/>
      <c r="AC23" s="63">
        <f>IF(ISBLANK(VLOOKUP($AA$9,Tables!$J$2:$P$55,4,FALSE)),"",IF($C21=1,VLOOKUP($AA$9,Tables!$J$2:$P$55,4,FALSE),IF($C21=2,VLOOKUP($AA$9,Tables!$R$2:$X$55,4,FALSE),"")))</f>
      </c>
      <c r="AD23" s="63">
        <f>IF(ISBLANK(VLOOKUP($AA$10,Tables!$J$57:$P$65,4,FALSE)),"",IF($C21=1,VLOOKUP($AA$10,Tables!$J$57:$P$65,4,FALSE),IF($C21=2,VLOOKUP($AA$10,Tables!$J$57:$P$65,4,FALSE),"")))</f>
      </c>
      <c r="AE23" s="63">
        <f>IF(ISBLANK(VLOOKUP($AA$11,Tables!$J$67:$T$120,4,FALSE)),"",IF($C21=1,VLOOKUP($AA$11,Tables!$J$67:$T$120,4,FALSE),IF($C21=2,VLOOKUP($AA$11,Tables!$R$67:$X$120,4,FALSE),"")))</f>
      </c>
      <c r="AF23" s="63">
        <f>IF(ISBLANK(VLOOKUP($AA$9,Tables!$J$2:$P$55,4,FALSE)),"",IF($C23=1,VLOOKUP($AA$9,Tables!$J$2:$P$55,4,FALSE),IF($C23=2,VLOOKUP($AA$9,Tables!$R$2:$X$55,4,FALSE),"")))</f>
      </c>
      <c r="AG23" s="63">
        <f>IF(ISBLANK(VLOOKUP($AA$10,Tables!$J$57:$P$65,4,FALSE)),"",IF($C23=1,VLOOKUP($AA$10,Tables!$J$57:$P$65,4,FALSE),IF($C23=2,VLOOKUP($AA$10,Tables!$J$57:$P$65,4,FALSE),"")))</f>
      </c>
      <c r="AH23" s="63">
        <f>IF(ISBLANK(VLOOKUP($AA$11,Tables!$J$67:$T$120,4,FALSE)),"",IF($C23=1,VLOOKUP($AA$11,Tables!$J$67:$T$120,4,FALSE),IF($C23=2,VLOOKUP($AA$11,Tables!$R$67:$X$120,4,FALSE),"")))</f>
      </c>
      <c r="AI23" s="63">
        <f>IF(ISBLANK(VLOOKUP($AA$9,Tables!$J$2:$P$55,4,FALSE)),"",IF($C25=1,VLOOKUP($AA$9,Tables!$J$2:$P$55,4,FALSE),IF($C25=2,VLOOKUP($AA$9,Tables!$R$2:$X$55,4,FALSE),"")))</f>
      </c>
      <c r="AJ23" s="63">
        <f>IF(ISBLANK(VLOOKUP($AA$10,Tables!$J$57:$P$65,4,FALSE)),"",IF($C25=1,VLOOKUP($AA$10,Tables!$J$57:$P$65,4,FALSE),IF($C25=2,VLOOKUP($AA$10,Tables!$J$57:$P$65,4,FALSE),"")))</f>
      </c>
      <c r="AK23" s="63">
        <f>IF(ISBLANK(VLOOKUP($AA$11,Tables!$J$67:$T$120,4,FALSE)),"",IF($C25=1,VLOOKUP($AA$11,Tables!$J$67:$T$120,4,FALSE),IF($C25=2,VLOOKUP($AA$11,Tables!$R$67:$X$120,4,FALSE),"")))</f>
      </c>
      <c r="AL23" s="63">
        <f>IF(ISBLANK(VLOOKUP($AA$9,Tables!$J$2:$P$55,4,FALSE)),"",IF($C27=1,VLOOKUP($AA$9,Tables!$J$2:$P$55,4,FALSE),IF($C27=2,VLOOKUP($AA$9,Tables!$R$2:$X$55,4,FALSE),"")))</f>
      </c>
      <c r="AM23" s="63">
        <f>IF(ISBLANK(VLOOKUP($AA$10,Tables!$J$57:$P$65,4,FALSE)),"",IF($C27=1,VLOOKUP($AA$10,Tables!$J$57:$P$65,4,FALSE),IF($C27=2,VLOOKUP($AA$10,Tables!$J$57:$P$65,4,FALSE),"")))</f>
      </c>
      <c r="AN23" s="63">
        <f>IF(ISBLANK(VLOOKUP($AA$11,Tables!$J$67:$T$120,4,FALSE)),"",IF($C27=1,VLOOKUP($AA$11,Tables!$J$67:$T$120,4,FALSE),IF($C27=2,VLOOKUP($AA$11,Tables!$R$67:$X$120,4,FALSE),"")))</f>
      </c>
      <c r="AO23" s="63">
        <f>IF(ISBLANK(VLOOKUP($AA$9,Tables!$J$2:$P$55,4,FALSE)),"",IF($C29=1,VLOOKUP($AA$9,Tables!$J$2:$P$55,4,FALSE),IF($C29=2,VLOOKUP($AA$9,Tables!$R$2:$X$55,4,FALSE),"")))</f>
      </c>
      <c r="AP23" s="63">
        <f>IF(ISBLANK(VLOOKUP($AA$10,Tables!$J$57:$P$65,4,FALSE)),"",IF($C29=1,VLOOKUP($AA$10,Tables!$J$57:$P$65,4,FALSE),IF($C29=2,VLOOKUP($AA$10,Tables!$J$57:$P$65,4,FALSE),"")))</f>
      </c>
      <c r="AQ23" s="63">
        <f>IF(ISBLANK(VLOOKUP($AA$11,Tables!$J$67:$T$120,4,FALSE)),"",IF($C29=1,VLOOKUP($AA$11,Tables!$J$67:$T$120,4,FALSE),IF($C29=2,VLOOKUP($AA$11,Tables!$R$67:$X$120,4,FALSE),"")))</f>
      </c>
      <c r="AR23" s="63">
        <f>IF(ISBLANK(VLOOKUP($AA$9,Tables!$J$2:$P$55,4,FALSE)),"",IF($C31=1,VLOOKUP($AA$9,Tables!$J$2:$P$55,4,FALSE),IF($C31=2,VLOOKUP($AA$9,Tables!$R$2:$X$55,4,FALSE),"")))</f>
      </c>
      <c r="AS23" s="63">
        <f>IF(ISBLANK(VLOOKUP($AA$10,Tables!$J$57:$P$65,4,FALSE)),"",IF($C31=1,VLOOKUP($AA$10,Tables!$J$57:$P$65,4,FALSE),IF($C31=2,VLOOKUP($AA$10,Tables!$J$57:$P$65,4,FALSE),"")))</f>
      </c>
      <c r="AT23" s="63">
        <f>IF(ISBLANK(VLOOKUP($AA$11,Tables!$J$67:$T$120,4,FALSE)),"",IF($C31=1,VLOOKUP($AA$11,Tables!$J$67:$T$120,4,FALSE),IF($C31=2,VLOOKUP($AA$11,Tables!$R$67:$X$120,4,FALSE),"")))</f>
      </c>
      <c r="AU23" s="63">
        <f>IF(ISBLANK(VLOOKUP($AA$9,Tables!$J$2:$P$55,4,FALSE)),"",IF($C33=1,VLOOKUP($AA$9,Tables!$J$2:$P$55,4,FALSE),IF($C33=2,VLOOKUP($AA$9,Tables!$R$2:$X$55,4,FALSE),"")))</f>
      </c>
      <c r="AV23" s="63">
        <f>IF(ISBLANK(VLOOKUP($AA$10,Tables!$J$57:$P$65,4,FALSE)),"",IF($C33=1,VLOOKUP($AA$10,Tables!$J$57:$P$65,4,FALSE),IF($C33=2,VLOOKUP($AA$10,Tables!$J$57:$P$65,4,FALSE),"")))</f>
      </c>
      <c r="AW23" s="63">
        <f>IF(ISBLANK(VLOOKUP($AA$11,Tables!$J$67:$T$120,4,FALSE)),"",IF($C33=1,VLOOKUP($AA$11,Tables!$J$67:$T$120,4,FALSE),IF($C33=2,VLOOKUP($AA$11,Tables!$R$67:$X$120,4,FALSE),"")))</f>
      </c>
    </row>
    <row r="24" spans="1:49" ht="17.25" customHeight="1">
      <c r="A24" s="37"/>
      <c r="B24" s="27"/>
      <c r="C24" s="36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40"/>
      <c r="R24" s="29"/>
      <c r="S24" s="37"/>
      <c r="T24" s="62"/>
      <c r="U24" s="62"/>
      <c r="V24" s="62"/>
      <c r="W24" s="62"/>
      <c r="X24" s="62"/>
      <c r="Y24" s="62"/>
      <c r="Z24" s="62"/>
      <c r="AC24" s="63">
        <f>IF(ISBLANK(VLOOKUP($AA$9,Tables!$J$2:$P$55,5,FALSE)),"",IF($C21=1,VLOOKUP($AA$9,Tables!$J$2:$P$55,5,FALSE),IF($C21=2,VLOOKUP($AA$9,Tables!$R$2:$X$55,5,FALSE),"")))</f>
      </c>
      <c r="AE24" s="63">
        <f>IF(ISBLANK(VLOOKUP($AA$11,Tables!$J$67:$T$120,5,FALSE)),"",IF($C21=1,VLOOKUP($AA$11,Tables!$J$67:$T$120,5,FALSE),IF($C21=2,VLOOKUP($AA$11,Tables!$R$67:$X$120,5,FALSE),"")))</f>
      </c>
      <c r="AF24" s="63">
        <f>IF(ISBLANK(VLOOKUP($AA$9,Tables!$J$2:$P$55,5,FALSE)),"",IF($C23=1,VLOOKUP($AA$9,Tables!$J$2:$P$55,5,FALSE),IF($C23=2,VLOOKUP($AA$9,Tables!$R$2:$X$55,5,FALSE),"")))</f>
      </c>
      <c r="AH24" s="63">
        <f>IF(ISBLANK(VLOOKUP($AA$11,Tables!$J$67:$T$120,5,FALSE)),"",IF($C23=1,VLOOKUP($AA$11,Tables!$J$67:$T$120,5,FALSE),IF($C23=2,VLOOKUP($AA$11,Tables!$R$67:$X$120,5,FALSE),"")))</f>
      </c>
      <c r="AI24" s="63">
        <f>IF(ISBLANK(VLOOKUP($AA$9,Tables!$J$2:$P$55,5,FALSE)),"",IF($C25=1,VLOOKUP($AA$9,Tables!$J$2:$P$55,5,FALSE),IF($C25=2,VLOOKUP($AA$9,Tables!$R$2:$X$55,5,FALSE),"")))</f>
      </c>
      <c r="AK24" s="63">
        <f>IF(ISBLANK(VLOOKUP($AA$11,Tables!$J$67:$T$120,5,FALSE)),"",IF($C25=1,VLOOKUP($AA$11,Tables!$J$67:$T$120,5,FALSE),IF($C25=2,VLOOKUP($AA$11,Tables!$R$67:$X$120,5,FALSE),"")))</f>
      </c>
      <c r="AL24" s="63">
        <f>IF(ISBLANK(VLOOKUP($AA$9,Tables!$J$2:$P$55,5,FALSE)),"",IF($C27=1,VLOOKUP($AA$9,Tables!$J$2:$P$55,5,FALSE),IF($C27=2,VLOOKUP($AA$9,Tables!$R$2:$X$55,5,FALSE),"")))</f>
      </c>
      <c r="AN24" s="63">
        <f>IF(ISBLANK(VLOOKUP($AA$11,Tables!$J$67:$T$120,5,FALSE)),"",IF($C27=1,VLOOKUP($AA$11,Tables!$J$67:$T$120,5,FALSE),IF($C27=2,VLOOKUP($AA$11,Tables!$R$67:$X$120,5,FALSE),"")))</f>
      </c>
      <c r="AO24" s="63">
        <f>IF(ISBLANK(VLOOKUP($AA$9,Tables!$J$2:$P$55,5,FALSE)),"",IF($C29=1,VLOOKUP($AA$9,Tables!$J$2:$P$55,5,FALSE),IF($C29=2,VLOOKUP($AA$9,Tables!$R$2:$X$55,5,FALSE),"")))</f>
      </c>
      <c r="AQ24" s="63">
        <f>IF(ISBLANK(VLOOKUP($AA$11,Tables!$J$67:$T$120,5,FALSE)),"",IF($C29=1,VLOOKUP($AA$11,Tables!$J$67:$T$120,5,FALSE),IF($C29=2,VLOOKUP($AA$11,Tables!$R$67:$X$120,5,FALSE),"")))</f>
      </c>
      <c r="AR24" s="63">
        <f>IF(ISBLANK(VLOOKUP($AA$9,Tables!$J$2:$P$55,5,FALSE)),"",IF($C31=1,VLOOKUP($AA$9,Tables!$J$2:$P$55,5,FALSE),IF($C31=2,VLOOKUP($AA$9,Tables!$R$2:$X$55,5,FALSE),"")))</f>
      </c>
      <c r="AT24" s="63">
        <f>IF(ISBLANK(VLOOKUP($AA$11,Tables!$J$67:$T$120,5,FALSE)),"",IF($C31=1,VLOOKUP($AA$11,Tables!$J$67:$T$120,5,FALSE),IF($C31=2,VLOOKUP($AA$11,Tables!$R$67:$X$120,5,FALSE),"")))</f>
      </c>
      <c r="AU24" s="63">
        <f>IF(ISBLANK(VLOOKUP($AA$9,Tables!$J$2:$P$55,5,FALSE)),"",IF($C33=1,VLOOKUP($AA$9,Tables!$J$2:$P$55,5,FALSE),IF($C33=2,VLOOKUP($AA$9,Tables!$R$2:$X$55,5,FALSE),"")))</f>
      </c>
      <c r="AW24" s="63">
        <f>IF(ISBLANK(VLOOKUP($AA$11,Tables!$J$67:$T$120,5,FALSE)),"",IF($C33=1,VLOOKUP($AA$11,Tables!$J$67:$T$120,5,FALSE),IF($C33=2,VLOOKUP($AA$11,Tables!$R$67:$X$120,5,FALSE),"")))</f>
      </c>
    </row>
    <row r="25" spans="1:49" ht="17.25" customHeight="1">
      <c r="A25" s="37"/>
      <c r="B25" s="27"/>
      <c r="C25" s="36">
        <v>3</v>
      </c>
      <c r="D25" s="28">
        <v>1</v>
      </c>
      <c r="E25" s="28"/>
      <c r="F25" s="28"/>
      <c r="G25" s="28">
        <v>1</v>
      </c>
      <c r="H25" s="28"/>
      <c r="I25" s="28"/>
      <c r="J25" s="28">
        <v>1</v>
      </c>
      <c r="K25" s="28"/>
      <c r="L25" s="28"/>
      <c r="M25" s="47"/>
      <c r="N25" s="48"/>
      <c r="O25" s="49"/>
      <c r="P25" s="28"/>
      <c r="Q25" s="40"/>
      <c r="R25" s="29"/>
      <c r="S25" s="37"/>
      <c r="T25" s="62"/>
      <c r="U25" s="62"/>
      <c r="V25" s="62"/>
      <c r="W25" s="62"/>
      <c r="X25" s="62"/>
      <c r="Y25" s="62"/>
      <c r="Z25" s="62"/>
      <c r="AB25" s="63" t="e">
        <f>IF(ISBLANK(VLOOKUP($AA$10,Tables!$J$57:$P$65,6,FALSE)),"",VLOOKUP($AA$10,Tables!$J$57:$P$65,6,FALSE))</f>
        <v>#N/A</v>
      </c>
      <c r="AC25" s="63">
        <f>IF(ISBLANK(VLOOKUP($AA$9,Tables!$J$2:$P$55,6,FALSE)),"",IF($C21=1,VLOOKUP($AA$9,Tables!$J$2:$P$55,6,FALSE),IF($C21=2,VLOOKUP($AA$9,Tables!$R$2:$X$55,6,FALSE),"")))</f>
      </c>
      <c r="AE25" s="63">
        <f>IF(ISBLANK(VLOOKUP($AA$11,Tables!$J$67:$T$120,6,FALSE)),"",IF($C21=1,VLOOKUP($AA$11,Tables!$J$67:$T$120,6,FALSE),IF($C21=2,VLOOKUP($AA$11,Tables!$R$67:$X$120,6,FALSE),"")))</f>
      </c>
      <c r="AF25" s="63">
        <f>IF(ISBLANK(VLOOKUP($AA$9,Tables!$J$2:$P$55,6,FALSE)),"",IF($C23=1,VLOOKUP($AA$9,Tables!$J$2:$P$55,6,FALSE),IF($C23=2,VLOOKUP($AA$9,Tables!$R$2:$X$55,6,FALSE),"")))</f>
      </c>
      <c r="AH25" s="63">
        <f>IF(ISBLANK(VLOOKUP($AA$11,Tables!$J$67:$T$120,6,FALSE)),"",IF($C23=1,VLOOKUP($AA$11,Tables!$J$67:$T$120,6,FALSE),IF($C23=2,VLOOKUP($AA$11,Tables!$R$67:$X$120,6,FALSE),"")))</f>
      </c>
      <c r="AI25" s="63">
        <f>IF(ISBLANK(VLOOKUP($AA$9,Tables!$J$2:$P$55,6,FALSE)),"",IF($C25=1,VLOOKUP($AA$9,Tables!$J$2:$P$55,6,FALSE),IF($C25=2,VLOOKUP($AA$9,Tables!$R$2:$X$55,6,FALSE),"")))</f>
      </c>
      <c r="AK25" s="63">
        <f>IF(ISBLANK(VLOOKUP($AA$11,Tables!$J$67:$T$120,6,FALSE)),"",IF($C25=1,VLOOKUP($AA$11,Tables!$J$67:$T$120,6,FALSE),IF($C25=2,VLOOKUP($AA$11,Tables!$R$67:$X$120,6,FALSE),"")))</f>
      </c>
      <c r="AL25" s="63">
        <f>IF(ISBLANK(VLOOKUP($AA$9,Tables!$J$2:$P$55,6,FALSE)),"",IF($C27=1,VLOOKUP($AA$9,Tables!$J$2:$P$55,6,FALSE),IF($C27=2,VLOOKUP($AA$9,Tables!$R$2:$X$55,6,FALSE),"")))</f>
      </c>
      <c r="AN25" s="63">
        <f>IF(ISBLANK(VLOOKUP($AA$11,Tables!$J$67:$T$120,6,FALSE)),"",IF($C27=1,VLOOKUP($AA$11,Tables!$J$67:$T$120,6,FALSE),IF($C27=2,VLOOKUP($AA$11,Tables!$R$67:$X$120,6,FALSE),"")))</f>
      </c>
      <c r="AO25" s="63">
        <f>IF(ISBLANK(VLOOKUP($AA$9,Tables!$J$2:$P$55,6,FALSE)),"",IF($C29=1,VLOOKUP($AA$9,Tables!$J$2:$P$55,6,FALSE),IF($C29=2,VLOOKUP($AA$9,Tables!$R$2:$X$55,6,FALSE),"")))</f>
      </c>
      <c r="AQ25" s="63">
        <f>IF(ISBLANK(VLOOKUP($AA$11,Tables!$J$67:$T$120,6,FALSE)),"",IF($C29=1,VLOOKUP($AA$11,Tables!$J$67:$T$120,6,FALSE),IF($C29=2,VLOOKUP($AA$11,Tables!$R$67:$X$120,6,FALSE),"")))</f>
      </c>
      <c r="AR25" s="63">
        <f>IF(ISBLANK(VLOOKUP($AA$9,Tables!$J$2:$P$55,6,FALSE)),"",IF($C31=1,VLOOKUP($AA$9,Tables!$J$2:$P$55,6,FALSE),IF($C31=2,VLOOKUP($AA$9,Tables!$R$2:$X$55,6,FALSE),"")))</f>
      </c>
      <c r="AT25" s="63">
        <f>IF(ISBLANK(VLOOKUP($AA$11,Tables!$J$67:$T$120,6,FALSE)),"",IF($C31=1,VLOOKUP($AA$11,Tables!$J$67:$T$120,6,FALSE),IF($C31=2,VLOOKUP($AA$11,Tables!$R$67:$X$120,6,FALSE),"")))</f>
      </c>
      <c r="AU25" s="63">
        <f>IF(ISBLANK(VLOOKUP($AA$9,Tables!$J$2:$P$55,6,FALSE)),"",IF($C33=1,VLOOKUP($AA$9,Tables!$J$2:$P$55,6,FALSE),IF($C33=2,VLOOKUP($AA$9,Tables!$R$2:$X$55,6,FALSE),"")))</f>
      </c>
      <c r="AW25" s="63">
        <f>IF(ISBLANK(VLOOKUP($AA$11,Tables!$J$67:$T$120,6,FALSE)),"",IF($C33=1,VLOOKUP($AA$11,Tables!$J$67:$T$120,6,FALSE),IF($C33=2,VLOOKUP($AA$11,Tables!$R$67:$X$120,6,FALSE),"")))</f>
      </c>
    </row>
    <row r="26" spans="1:49" ht="17.25" customHeight="1">
      <c r="A26" s="37"/>
      <c r="B26" s="27"/>
      <c r="C26" s="3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40"/>
      <c r="R26" s="29"/>
      <c r="S26" s="37"/>
      <c r="T26" s="62"/>
      <c r="U26" s="62"/>
      <c r="V26" s="62"/>
      <c r="W26" s="62"/>
      <c r="X26" s="62"/>
      <c r="Y26" s="62"/>
      <c r="Z26" s="62"/>
      <c r="AB26" s="63" t="e">
        <f>IF(ISBLANK(VLOOKUP($AA$10,Tables!$J$57:$P$65,7,FALSE)),"",VLOOKUP($AA$10,Tables!$J$57:$P$65,7,FALSE))</f>
        <v>#N/A</v>
      </c>
      <c r="AC26" s="63">
        <f>IF(ISBLANK(VLOOKUP($AA$9,Tables!$J$2:$P$55,7,FALSE)),"",IF($C21=1,VLOOKUP($AA$9,Tables!$J$2:$P$55,7,FALSE),IF($C21=2,VLOOKUP($AA$9,Tables!$R$2:$X$55,7,FALSE),"")))</f>
      </c>
      <c r="AE26" s="63">
        <f>IF(ISBLANK(VLOOKUP($AA$11,Tables!$J$67:$T$120,7,FALSE)),"",IF($C21=1,VLOOKUP($AA$11,Tables!$J$67:$T$120,7,FALSE),IF($C21=2,VLOOKUP($AA$11,Tables!$R$67:$X$120,7,FALSE),"")))</f>
      </c>
      <c r="AF26" s="63">
        <f>IF(ISBLANK(VLOOKUP($AA$9,Tables!$J$2:$P$55,7,FALSE)),"",IF($C23=1,VLOOKUP($AA$9,Tables!$J$2:$P$55,7,FALSE),IF($C23=2,VLOOKUP($AA$9,Tables!$R$2:$X$55,7,FALSE),"")))</f>
      </c>
      <c r="AH26" s="63">
        <f>IF(ISBLANK(VLOOKUP($AA$11,Tables!$J$67:$T$120,7,FALSE)),"",IF($C23=1,VLOOKUP($AA$11,Tables!$J$67:$T$120,7,FALSE),IF($C23=2,VLOOKUP($AA$11,Tables!$R$67:$X$120,7,FALSE),"")))</f>
      </c>
      <c r="AI26" s="63">
        <f>IF(ISBLANK(VLOOKUP($AA$9,Tables!$J$2:$P$55,7,FALSE)),"",IF($C25=1,VLOOKUP($AA$9,Tables!$J$2:$P$55,7,FALSE),IF($C25=2,VLOOKUP($AA$9,Tables!$R$2:$X$55,7,FALSE),"")))</f>
      </c>
      <c r="AK26" s="63">
        <f>IF(ISBLANK(VLOOKUP($AA$11,Tables!$J$67:$T$120,7,FALSE)),"",IF($C25=1,VLOOKUP($AA$11,Tables!$J$67:$T$120,7,FALSE),IF($C25=2,VLOOKUP($AA$11,Tables!$R$67:$X$120,7,FALSE),"")))</f>
      </c>
      <c r="AL26" s="63">
        <f>IF(ISBLANK(VLOOKUP($AA$9,Tables!$J$2:$P$55,7,FALSE)),"",IF($C27=1,VLOOKUP($AA$9,Tables!$J$2:$P$55,7,FALSE),IF($C27=2,VLOOKUP($AA$9,Tables!$R$2:$X$55,7,FALSE),"")))</f>
      </c>
      <c r="AN26" s="63">
        <f>IF(ISBLANK(VLOOKUP($AA$11,Tables!$J$67:$T$120,7,FALSE)),"",IF($C27=1,VLOOKUP($AA$11,Tables!$J$67:$T$120,7,FALSE),IF($C27=2,VLOOKUP($AA$11,Tables!$R$67:$X$120,7,FALSE),"")))</f>
      </c>
      <c r="AO26" s="63">
        <f>IF(ISBLANK(VLOOKUP($AA$9,Tables!$J$2:$P$55,7,FALSE)),"",IF($C29=1,VLOOKUP($AA$9,Tables!$J$2:$P$55,7,FALSE),IF($C29=2,VLOOKUP($AA$9,Tables!$R$2:$X$55,7,FALSE),"")))</f>
      </c>
      <c r="AQ26" s="63">
        <f>IF(ISBLANK(VLOOKUP($AA$11,Tables!$J$67:$T$120,7,FALSE)),"",IF($C29=1,VLOOKUP($AA$11,Tables!$J$67:$T$120,7,FALSE),IF($C29=2,VLOOKUP($AA$11,Tables!$R$67:$X$120,7,FALSE),"")))</f>
      </c>
      <c r="AR26" s="63">
        <f>IF(ISBLANK(VLOOKUP($AA$9,Tables!$J$2:$P$55,7,FALSE)),"",IF($C31=1,VLOOKUP($AA$9,Tables!$J$2:$P$55,7,FALSE),IF($C31=2,VLOOKUP($AA$9,Tables!$R$2:$X$55,7,FALSE),"")))</f>
      </c>
      <c r="AT26" s="63">
        <f>IF(ISBLANK(VLOOKUP($AA$11,Tables!$J$67:$T$120,7,FALSE)),"",IF($C31=1,VLOOKUP($AA$11,Tables!$J$67:$T$120,7,FALSE),IF($C31=2,VLOOKUP($AA$11,Tables!$R$67:$X$120,7,FALSE),"")))</f>
      </c>
      <c r="AU26" s="63">
        <f>IF(ISBLANK(VLOOKUP($AA$9,Tables!$J$2:$P$55,7,FALSE)),"",IF($C33=1,VLOOKUP($AA$9,Tables!$J$2:$P$55,7,FALSE),IF($C33=2,VLOOKUP($AA$9,Tables!$R$2:$X$55,7,FALSE),"")))</f>
      </c>
      <c r="AW26" s="63">
        <f>IF(ISBLANK(VLOOKUP($AA$11,Tables!$J$67:$T$120,7,FALSE)),"",IF($C33=1,VLOOKUP($AA$11,Tables!$J$67:$T$120,7,FALSE),IF($C33=2,VLOOKUP($AA$11,Tables!$R$67:$X$120,7,FALSE),"")))</f>
      </c>
    </row>
    <row r="27" spans="1:28" ht="17.25" customHeight="1">
      <c r="A27" s="37"/>
      <c r="B27" s="27"/>
      <c r="C27" s="36">
        <v>3</v>
      </c>
      <c r="D27" s="28">
        <v>1</v>
      </c>
      <c r="E27" s="28"/>
      <c r="F27" s="28"/>
      <c r="G27" s="28">
        <v>1</v>
      </c>
      <c r="H27" s="28"/>
      <c r="I27" s="28"/>
      <c r="J27" s="28">
        <v>1</v>
      </c>
      <c r="K27" s="28"/>
      <c r="L27" s="28"/>
      <c r="M27" s="47"/>
      <c r="N27" s="48"/>
      <c r="O27" s="49"/>
      <c r="P27" s="28"/>
      <c r="Q27" s="40"/>
      <c r="R27" s="29"/>
      <c r="S27" s="37"/>
      <c r="T27" s="62"/>
      <c r="U27" s="62"/>
      <c r="V27" s="62"/>
      <c r="W27" s="62"/>
      <c r="X27" s="62"/>
      <c r="Y27" s="62"/>
      <c r="Z27" s="62"/>
      <c r="AB27" s="64"/>
    </row>
    <row r="28" spans="1:28" ht="17.25" customHeight="1">
      <c r="A28" s="37"/>
      <c r="B28" s="27"/>
      <c r="C28" s="3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40"/>
      <c r="R28" s="29"/>
      <c r="S28" s="37"/>
      <c r="T28" s="62"/>
      <c r="U28" s="62"/>
      <c r="V28" s="62"/>
      <c r="W28" s="62"/>
      <c r="X28" s="62"/>
      <c r="Y28" s="62"/>
      <c r="Z28" s="62"/>
      <c r="AB28" s="64"/>
    </row>
    <row r="29" spans="1:28" ht="17.25" customHeight="1">
      <c r="A29" s="37"/>
      <c r="B29" s="27"/>
      <c r="C29" s="36">
        <v>3</v>
      </c>
      <c r="D29" s="28">
        <v>1</v>
      </c>
      <c r="E29" s="28"/>
      <c r="F29" s="28"/>
      <c r="G29" s="28">
        <v>1</v>
      </c>
      <c r="H29" s="28"/>
      <c r="I29" s="28"/>
      <c r="J29" s="28">
        <v>1</v>
      </c>
      <c r="K29" s="28"/>
      <c r="L29" s="28"/>
      <c r="M29" s="47"/>
      <c r="N29" s="48"/>
      <c r="O29" s="49"/>
      <c r="P29" s="28"/>
      <c r="Q29" s="40"/>
      <c r="R29" s="29"/>
      <c r="S29" s="37"/>
      <c r="T29" s="62"/>
      <c r="U29" s="62"/>
      <c r="V29" s="62"/>
      <c r="W29" s="62"/>
      <c r="X29" s="62"/>
      <c r="Y29" s="62"/>
      <c r="Z29" s="62"/>
      <c r="AB29" s="64"/>
    </row>
    <row r="30" spans="1:28" ht="17.25" customHeight="1">
      <c r="A30" s="37"/>
      <c r="B30" s="27"/>
      <c r="C30" s="3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40"/>
      <c r="R30" s="29"/>
      <c r="S30" s="37"/>
      <c r="T30" s="62"/>
      <c r="U30" s="62"/>
      <c r="V30" s="62"/>
      <c r="W30" s="62"/>
      <c r="X30" s="62"/>
      <c r="Y30" s="62"/>
      <c r="Z30" s="62"/>
      <c r="AB30" s="64"/>
    </row>
    <row r="31" spans="1:26" ht="17.25" customHeight="1">
      <c r="A31" s="37"/>
      <c r="B31" s="27"/>
      <c r="C31" s="36">
        <v>3</v>
      </c>
      <c r="D31" s="28">
        <v>1</v>
      </c>
      <c r="E31" s="28"/>
      <c r="F31" s="28"/>
      <c r="G31" s="28">
        <v>1</v>
      </c>
      <c r="H31" s="28"/>
      <c r="I31" s="28"/>
      <c r="J31" s="28">
        <v>1</v>
      </c>
      <c r="K31" s="28"/>
      <c r="L31" s="28"/>
      <c r="M31" s="47"/>
      <c r="N31" s="48"/>
      <c r="O31" s="49"/>
      <c r="P31" s="28"/>
      <c r="Q31" s="40"/>
      <c r="R31" s="29"/>
      <c r="S31" s="37"/>
      <c r="T31" s="62"/>
      <c r="U31" s="62"/>
      <c r="V31" s="62"/>
      <c r="W31" s="62"/>
      <c r="X31" s="62"/>
      <c r="Y31" s="62"/>
      <c r="Z31" s="62"/>
    </row>
    <row r="32" spans="1:26" ht="17.25" customHeight="1">
      <c r="A32" s="37"/>
      <c r="B32" s="27"/>
      <c r="C32" s="36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40"/>
      <c r="R32" s="29"/>
      <c r="S32" s="37"/>
      <c r="T32" s="62"/>
      <c r="U32" s="62"/>
      <c r="V32" s="62"/>
      <c r="W32" s="62"/>
      <c r="X32" s="62"/>
      <c r="Y32" s="62"/>
      <c r="Z32" s="62"/>
    </row>
    <row r="33" spans="1:26" ht="17.25" customHeight="1">
      <c r="A33" s="37"/>
      <c r="B33" s="27"/>
      <c r="C33" s="36">
        <v>3</v>
      </c>
      <c r="D33" s="28">
        <v>1</v>
      </c>
      <c r="E33" s="28"/>
      <c r="F33" s="28"/>
      <c r="G33" s="28">
        <v>1</v>
      </c>
      <c r="H33" s="28"/>
      <c r="I33" s="28"/>
      <c r="J33" s="28">
        <v>1</v>
      </c>
      <c r="K33" s="28"/>
      <c r="L33" s="28"/>
      <c r="M33" s="47"/>
      <c r="N33" s="48"/>
      <c r="O33" s="49"/>
      <c r="P33" s="28"/>
      <c r="Q33" s="40"/>
      <c r="R33" s="29"/>
      <c r="S33" s="37"/>
      <c r="T33" s="62"/>
      <c r="U33" s="62"/>
      <c r="V33" s="62"/>
      <c r="W33" s="62"/>
      <c r="X33" s="62"/>
      <c r="Y33" s="62"/>
      <c r="Z33" s="62"/>
    </row>
    <row r="34" spans="1:26" ht="17.25" customHeight="1">
      <c r="A34" s="37"/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41"/>
      <c r="R34" s="29"/>
      <c r="S34" s="37"/>
      <c r="T34" s="62"/>
      <c r="U34" s="62"/>
      <c r="V34" s="62"/>
      <c r="W34" s="62"/>
      <c r="X34" s="62"/>
      <c r="Y34" s="62"/>
      <c r="Z34" s="62"/>
    </row>
    <row r="35" spans="1:26" ht="6" customHeight="1" thickBot="1">
      <c r="A35" s="37"/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3"/>
      <c r="S35" s="37"/>
      <c r="T35" s="62"/>
      <c r="U35" s="62"/>
      <c r="V35" s="62"/>
      <c r="W35" s="62"/>
      <c r="X35" s="62"/>
      <c r="Y35" s="62"/>
      <c r="Z35" s="62"/>
    </row>
    <row r="36" spans="1:26" ht="16.5" customHeight="1" thickBo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62"/>
      <c r="U36" s="62"/>
      <c r="V36" s="62"/>
      <c r="W36" s="62"/>
      <c r="X36" s="62"/>
      <c r="Y36" s="62"/>
      <c r="Z36" s="62"/>
    </row>
    <row r="37" spans="1:26" ht="5.25" customHeight="1">
      <c r="A37" s="37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6"/>
      <c r="S37" s="37"/>
      <c r="T37" s="62"/>
      <c r="U37" s="62"/>
      <c r="V37" s="62"/>
      <c r="W37" s="62"/>
      <c r="X37" s="62"/>
      <c r="Y37" s="62"/>
      <c r="Z37" s="62"/>
    </row>
    <row r="38" spans="1:26" ht="16.5" customHeight="1">
      <c r="A38" s="37"/>
      <c r="B38" s="27"/>
      <c r="C38" s="38" t="s">
        <v>57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  <c r="S38" s="37"/>
      <c r="T38" s="62"/>
      <c r="U38" s="62"/>
      <c r="V38" s="62"/>
      <c r="W38" s="62"/>
      <c r="X38" s="62"/>
      <c r="Y38" s="62"/>
      <c r="Z38" s="62"/>
    </row>
    <row r="39" spans="1:26" ht="16.5" customHeight="1">
      <c r="A39" s="37"/>
      <c r="B39" s="27"/>
      <c r="C39" s="28" t="s">
        <v>53</v>
      </c>
      <c r="D39" s="78"/>
      <c r="E39" s="46"/>
      <c r="F39" s="44" t="s">
        <v>60</v>
      </c>
      <c r="G39" s="28"/>
      <c r="H39" s="28"/>
      <c r="I39" s="69"/>
      <c r="J39" s="28"/>
      <c r="K39" s="50" t="s">
        <v>54</v>
      </c>
      <c r="L39" s="51"/>
      <c r="M39" s="75">
        <f>IF(ISERROR($I39/$E40),"",$I39/$E40)</f>
      </c>
      <c r="N39" s="45" t="s">
        <v>62</v>
      </c>
      <c r="O39" s="76"/>
      <c r="P39" s="70"/>
      <c r="Q39" s="34"/>
      <c r="R39" s="29"/>
      <c r="S39" s="37"/>
      <c r="T39" s="62"/>
      <c r="U39" s="62"/>
      <c r="V39" s="62"/>
      <c r="W39" s="62"/>
      <c r="X39" s="62"/>
      <c r="Y39" s="62"/>
      <c r="Z39" s="62"/>
    </row>
    <row r="40" spans="1:26" ht="16.5" customHeight="1">
      <c r="A40" s="37"/>
      <c r="B40" s="27"/>
      <c r="C40" s="28" t="s">
        <v>55</v>
      </c>
      <c r="D40" s="36"/>
      <c r="E40" s="42"/>
      <c r="F40" s="28" t="s">
        <v>61</v>
      </c>
      <c r="G40" s="28"/>
      <c r="H40" s="28"/>
      <c r="I40" s="42"/>
      <c r="J40" s="28"/>
      <c r="K40" s="53" t="s">
        <v>56</v>
      </c>
      <c r="L40" s="61"/>
      <c r="M40" s="74">
        <f>IF(ISERROR($I40/$I39),"",$I40/$I39)</f>
      </c>
      <c r="N40" s="45" t="s">
        <v>63</v>
      </c>
      <c r="O40" s="77"/>
      <c r="P40" s="72"/>
      <c r="Q40" s="35"/>
      <c r="R40" s="29"/>
      <c r="S40" s="37"/>
      <c r="T40" s="62"/>
      <c r="U40" s="62"/>
      <c r="V40" s="62"/>
      <c r="W40" s="62"/>
      <c r="X40" s="62"/>
      <c r="Y40" s="62"/>
      <c r="Z40" s="62"/>
    </row>
    <row r="41" spans="1:34" ht="6" customHeight="1">
      <c r="A41" s="37"/>
      <c r="B41" s="27"/>
      <c r="C41" s="28"/>
      <c r="D41" s="36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9"/>
      <c r="S41" s="37"/>
      <c r="T41" s="62"/>
      <c r="U41" s="62"/>
      <c r="V41" s="62"/>
      <c r="W41" s="62"/>
      <c r="X41" s="62"/>
      <c r="Y41" s="62"/>
      <c r="Z41" s="62"/>
      <c r="AB41" s="64"/>
      <c r="AE41" s="64"/>
      <c r="AH41" s="64"/>
    </row>
    <row r="42" spans="1:49" ht="25.5">
      <c r="A42" s="37"/>
      <c r="B42" s="27"/>
      <c r="C42" s="28" t="s">
        <v>18</v>
      </c>
      <c r="D42" s="28" t="s">
        <v>14</v>
      </c>
      <c r="E42" s="28"/>
      <c r="F42" s="28"/>
      <c r="G42" s="28" t="s">
        <v>15</v>
      </c>
      <c r="H42" s="28"/>
      <c r="I42" s="28"/>
      <c r="J42" s="28" t="s">
        <v>16</v>
      </c>
      <c r="K42" s="28"/>
      <c r="L42" s="28"/>
      <c r="M42" s="30" t="s">
        <v>50</v>
      </c>
      <c r="N42" s="30" t="s">
        <v>51</v>
      </c>
      <c r="O42" s="30" t="s">
        <v>52</v>
      </c>
      <c r="P42" s="30"/>
      <c r="Q42" s="28" t="s">
        <v>17</v>
      </c>
      <c r="R42" s="29"/>
      <c r="S42" s="37"/>
      <c r="T42" s="62"/>
      <c r="U42" s="62"/>
      <c r="V42" s="62"/>
      <c r="W42" s="62"/>
      <c r="X42" s="62"/>
      <c r="Y42" s="62"/>
      <c r="Z42" s="62"/>
      <c r="AB42" s="64"/>
      <c r="AC42" s="65" t="s">
        <v>41</v>
      </c>
      <c r="AD42" s="65"/>
      <c r="AE42" s="65"/>
      <c r="AF42" s="65" t="s">
        <v>42</v>
      </c>
      <c r="AG42" s="65"/>
      <c r="AH42" s="65"/>
      <c r="AI42" s="65" t="s">
        <v>43</v>
      </c>
      <c r="AJ42" s="65"/>
      <c r="AK42" s="65"/>
      <c r="AL42" s="65" t="s">
        <v>44</v>
      </c>
      <c r="AM42" s="65"/>
      <c r="AN42" s="65"/>
      <c r="AO42" s="65" t="s">
        <v>45</v>
      </c>
      <c r="AP42" s="65"/>
      <c r="AQ42" s="65"/>
      <c r="AR42" s="65" t="s">
        <v>46</v>
      </c>
      <c r="AS42" s="65"/>
      <c r="AT42" s="65"/>
      <c r="AU42" s="65" t="s">
        <v>47</v>
      </c>
      <c r="AV42" s="65"/>
      <c r="AW42" s="65"/>
    </row>
    <row r="43" spans="1:49" ht="16.5" customHeight="1">
      <c r="A43" s="37"/>
      <c r="B43" s="27"/>
      <c r="C43" s="36">
        <v>3</v>
      </c>
      <c r="D43" s="28">
        <v>1</v>
      </c>
      <c r="E43" s="28"/>
      <c r="F43" s="28"/>
      <c r="G43" s="28">
        <v>1</v>
      </c>
      <c r="H43" s="28"/>
      <c r="I43" s="28"/>
      <c r="J43" s="28">
        <v>1</v>
      </c>
      <c r="K43" s="28"/>
      <c r="L43" s="28"/>
      <c r="M43" s="47"/>
      <c r="N43" s="66"/>
      <c r="O43" s="67"/>
      <c r="P43" s="28"/>
      <c r="Q43" s="39"/>
      <c r="R43" s="29"/>
      <c r="S43" s="37"/>
      <c r="T43" s="62"/>
      <c r="U43" s="62"/>
      <c r="V43" s="62"/>
      <c r="W43" s="62"/>
      <c r="X43" s="62"/>
      <c r="Y43" s="62"/>
      <c r="Z43" s="62"/>
      <c r="AC43" s="63">
        <f>IF(ISBLANK(VLOOKUP($AA$9,Tables!$J$2:$P$55,2,FALSE)),"",IF($C43=1,VLOOKUP($AA$9,Tables!$J$2:$P$55,2,FALSE),IF($C43=2,VLOOKUP($AA$9,Tables!$R$2:$X$55,2,FALSE),"")))</f>
      </c>
      <c r="AD43" s="63">
        <f>IF(ISBLANK(VLOOKUP($AA$10,Tables!$J$57:$P$65,2,FALSE)),"",IF($C43=1,VLOOKUP($AA$10,Tables!$J$57:$P$65,2,FALSE),IF($C43=2,VLOOKUP($AA$10,Tables!$J$57:$P$65,2,FALSE),"")))</f>
      </c>
      <c r="AE43" s="63">
        <f>IF(ISBLANK(VLOOKUP($AA$11,Tables!$J$67:$T$120,2,FALSE)),"",IF($C43=1,VLOOKUP($AA$11,Tables!$J$67:$T$120,2,FALSE),IF($C43=2,VLOOKUP($AA$11,Tables!$R$67:$X$120,2,FALSE),"")))</f>
      </c>
      <c r="AF43" s="63">
        <f>IF(ISBLANK(VLOOKUP($AA$9,Tables!$J$2:$P$55,2,FALSE)),"",IF($C45=1,VLOOKUP($AA$9,Tables!$J$2:$P$55,2,FALSE),IF($C45=2,VLOOKUP($AA$9,Tables!$R$2:$X$55,2,FALSE),"")))</f>
      </c>
      <c r="AG43" s="63">
        <f>IF(ISBLANK(VLOOKUP($AA$10,Tables!$J$57:$P$65,2,FALSE)),"",IF($C45=1,VLOOKUP($AA$10,Tables!$J$57:$P$65,2,FALSE),IF($C45=2,VLOOKUP($AA$10,Tables!$J$57:$P$65,2,FALSE),"")))</f>
      </c>
      <c r="AH43" s="63">
        <f>IF(ISBLANK(VLOOKUP($AA$11,Tables!$J$67:$T$120,2,FALSE)),"",IF($C45=1,VLOOKUP($AA$11,Tables!$J$67:$T$120,2,FALSE),IF($C45=2,VLOOKUP($AA$11,Tables!$R$67:$X$120,2,FALSE),"")))</f>
      </c>
      <c r="AI43" s="63">
        <f>IF(ISBLANK(VLOOKUP($AA$9,Tables!$J$2:$P$55,2,FALSE)),"",IF($C47=1,VLOOKUP($AA$9,Tables!$J$2:$P$55,2,FALSE),IF($C47=2,VLOOKUP($AA$9,Tables!$R$2:$X$55,2,FALSE),"")))</f>
      </c>
      <c r="AJ43" s="63">
        <f>IF(ISBLANK(VLOOKUP($AA$10,Tables!$J$57:$P$65,2,FALSE)),"",IF($C47=1,VLOOKUP($AA$10,Tables!$J$57:$P$65,2,FALSE),IF($C47=2,VLOOKUP($AA$10,Tables!$J$57:$P$65,2,FALSE),"")))</f>
      </c>
      <c r="AK43" s="63">
        <f>IF(ISBLANK(VLOOKUP($AA$11,Tables!$J$67:$T$120,2,FALSE)),"",IF($C47=1,VLOOKUP($AA$11,Tables!$J$67:$T$120,2,FALSE),IF($C47=2,VLOOKUP($AA$11,Tables!$R$67:$X$120,2,FALSE),"")))</f>
      </c>
      <c r="AL43" s="63">
        <f>IF(ISBLANK(VLOOKUP($AA$9,Tables!$J$2:$P$55,2,FALSE)),"",IF($C49=1,VLOOKUP($AA$9,Tables!$J$2:$P$55,2,FALSE),IF($C49=2,VLOOKUP($AA$9,Tables!$R$2:$X$55,2,FALSE),"")))</f>
      </c>
      <c r="AM43" s="63">
        <f>IF(ISBLANK(VLOOKUP($AA$10,Tables!$J$57:$P$65,2,FALSE)),"",IF($C49=1,VLOOKUP($AA$10,Tables!$J$57:$P$65,2,FALSE),IF($C49=2,VLOOKUP($AA$10,Tables!$J$57:$P$65,2,FALSE),"")))</f>
      </c>
      <c r="AN43" s="63">
        <f>IF(ISBLANK(VLOOKUP($AA$11,Tables!$J$67:$T$120,2,FALSE)),"",IF($C49=1,VLOOKUP($AA$11,Tables!$J$67:$T$120,2,FALSE),IF($C49=2,VLOOKUP($AA$11,Tables!$R$67:$X$120,2,FALSE),"")))</f>
      </c>
      <c r="AO43" s="63">
        <f>IF(ISBLANK(VLOOKUP($AA$9,Tables!$J$2:$P$55,2,FALSE)),"",IF($C51=1,VLOOKUP($AA$9,Tables!$J$2:$P$55,2,FALSE),IF($C51=2,VLOOKUP($AA$9,Tables!$R$2:$X$55,2,FALSE),"")))</f>
      </c>
      <c r="AP43" s="63">
        <f>IF(ISBLANK(VLOOKUP($AA$10,Tables!$J$57:$P$65,2,FALSE)),"",IF($C51=1,VLOOKUP($AA$10,Tables!$J$57:$P$65,2,FALSE),IF($C51=2,VLOOKUP($AA$10,Tables!$J$57:$P$65,2,FALSE),"")))</f>
      </c>
      <c r="AQ43" s="63">
        <f>IF(ISBLANK(VLOOKUP($AA$11,Tables!$J$67:$T$120,2,FALSE)),"",IF($C51=1,VLOOKUP($AA$11,Tables!$J$67:$T$120,2,FALSE),IF($C51=2,VLOOKUP($AA$11,Tables!$R$67:$X$120,2,FALSE),"")))</f>
      </c>
      <c r="AR43" s="63">
        <f>IF(ISBLANK(VLOOKUP($AA$9,Tables!$J$2:$P$55,2,FALSE)),"",IF($C53=1,VLOOKUP($AA$9,Tables!$J$2:$P$55,2,FALSE),IF($C53=2,VLOOKUP($AA$9,Tables!$R$2:$X$55,2,FALSE),"")))</f>
      </c>
      <c r="AS43" s="63">
        <f>IF(ISBLANK(VLOOKUP($AA$10,Tables!$J$57:$P$65,2,FALSE)),"",IF($C53=1,VLOOKUP($AA$10,Tables!$J$57:$P$65,2,FALSE),IF($C53=2,VLOOKUP($AA$10,Tables!$J$57:$P$65,2,FALSE),"")))</f>
      </c>
      <c r="AT43" s="63">
        <f>IF(ISBLANK(VLOOKUP($AA$11,Tables!$J$67:$T$120,2,FALSE)),"",IF($C53=1,VLOOKUP($AA$11,Tables!$J$67:$T$120,2,FALSE),IF($C53=2,VLOOKUP($AA$11,Tables!$R$67:$X$120,2,FALSE),"")))</f>
      </c>
      <c r="AU43" s="63">
        <f>IF(ISBLANK(VLOOKUP($AA$9,Tables!$J$2:$P$55,2,FALSE)),"",IF($C55=1,VLOOKUP($AA$9,Tables!$J$2:$P$55,2,FALSE),IF($C55=2,VLOOKUP($AA$9,Tables!$R$2:$X$55,2,FALSE),"")))</f>
      </c>
      <c r="AV43" s="63">
        <f>IF(ISBLANK(VLOOKUP($AA$10,Tables!$J$57:$P$65,2,FALSE)),"",IF($C55=1,VLOOKUP($AA$10,Tables!$J$57:$P$65,2,FALSE),IF($C55=2,VLOOKUP($AA$10,Tables!$J$57:$P$65,2,FALSE),"")))</f>
      </c>
      <c r="AW43" s="63">
        <f>IF(ISBLANK(VLOOKUP($AA$11,Tables!$J$67:$T$120,2,FALSE)),"",IF($C55=1,VLOOKUP($AA$11,Tables!$J$67:$T$120,2,FALSE),IF($C55=2,VLOOKUP($AA$11,Tables!$R$67:$X$120,2,FALSE),"")))</f>
      </c>
    </row>
    <row r="44" spans="1:49" ht="16.5" customHeight="1">
      <c r="A44" s="37"/>
      <c r="B44" s="27"/>
      <c r="C44" s="36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40"/>
      <c r="R44" s="29"/>
      <c r="S44" s="37"/>
      <c r="T44" s="62"/>
      <c r="U44" s="62"/>
      <c r="V44" s="62"/>
      <c r="W44" s="62"/>
      <c r="X44" s="62"/>
      <c r="Y44" s="62"/>
      <c r="Z44" s="62"/>
      <c r="AC44" s="63">
        <f>IF(ISBLANK(VLOOKUP($AA$9,Tables!$J$2:$P$55,3,FALSE)),"",IF($C43=1,VLOOKUP($AA$9,Tables!$J$2:$P$55,3,FALSE),IF($C43=2,VLOOKUP($AA$9,Tables!$R$2:$X$55,3,FALSE),"")))</f>
      </c>
      <c r="AD44" s="63">
        <f>IF(ISBLANK(VLOOKUP($AA$10,Tables!$J$57:$P$65,3,FALSE)),"",IF($C43=1,VLOOKUP($AA$10,Tables!$J$57:$P$65,3,FALSE),IF($C43=2,VLOOKUP($AA$10,Tables!$J$57:$P$65,3,FALSE),"")))</f>
      </c>
      <c r="AE44" s="63">
        <f>IF(ISBLANK(VLOOKUP($AA$11,Tables!$J$67:$T$120,3,FALSE)),"",IF($C43=1,VLOOKUP($AA$11,Tables!$J$67:$T$120,3,FALSE),IF($C43=2,VLOOKUP($AA$11,Tables!$R$67:$X$120,3,FALSE),"")))</f>
      </c>
      <c r="AF44" s="63">
        <f>IF(ISBLANK(VLOOKUP($AA$9,Tables!$J$2:$P$55,3,FALSE)),"",IF($C45=1,VLOOKUP($AA$9,Tables!$J$2:$P$55,3,FALSE),IF($C45=2,VLOOKUP($AA$9,Tables!$R$2:$X$55,3,FALSE),"")))</f>
      </c>
      <c r="AG44" s="63">
        <f>IF(ISBLANK(VLOOKUP($AA$10,Tables!$J$57:$P$65,3,FALSE)),"",IF($C45=1,VLOOKUP($AA$10,Tables!$J$57:$P$65,3,FALSE),IF($C45=2,VLOOKUP($AA$10,Tables!$J$57:$P$65,3,FALSE),"")))</f>
      </c>
      <c r="AH44" s="63">
        <f>IF(ISBLANK(VLOOKUP($AA$11,Tables!$J$67:$T$120,3,FALSE)),"",IF($C45=1,VLOOKUP($AA$11,Tables!$J$67:$T$120,3,FALSE),IF($C45=2,VLOOKUP($AA$11,Tables!$R$67:$X$120,3,FALSE),"")))</f>
      </c>
      <c r="AI44" s="63">
        <f>IF(ISBLANK(VLOOKUP($AA$9,Tables!$J$2:$P$55,3,FALSE)),"",IF($C47=1,VLOOKUP($AA$9,Tables!$J$2:$P$55,3,FALSE),IF($C47=2,VLOOKUP($AA$9,Tables!$R$2:$X$55,3,FALSE),"")))</f>
      </c>
      <c r="AJ44" s="63">
        <f>IF(ISBLANK(VLOOKUP($AA$10,Tables!$J$57:$P$65,3,FALSE)),"",IF($C47=1,VLOOKUP($AA$10,Tables!$J$57:$P$65,3,FALSE),IF($C47=2,VLOOKUP($AA$10,Tables!$J$57:$P$65,3,FALSE),"")))</f>
      </c>
      <c r="AK44" s="63">
        <f>IF(ISBLANK(VLOOKUP($AA$11,Tables!$J$67:$T$120,3,FALSE)),"",IF($C47=1,VLOOKUP($AA$11,Tables!$J$67:$T$120,3,FALSE),IF($C47=2,VLOOKUP($AA$11,Tables!$R$67:$X$120,3,FALSE),"")))</f>
      </c>
      <c r="AL44" s="63">
        <f>IF(ISBLANK(VLOOKUP($AA$9,Tables!$J$2:$P$55,3,FALSE)),"",IF($C49=1,VLOOKUP($AA$9,Tables!$J$2:$P$55,3,FALSE),IF($C49=2,VLOOKUP($AA$9,Tables!$R$2:$X$55,3,FALSE),"")))</f>
      </c>
      <c r="AM44" s="63">
        <f>IF(ISBLANK(VLOOKUP($AA$10,Tables!$J$57:$P$65,3,FALSE)),"",IF($C49=1,VLOOKUP($AA$10,Tables!$J$57:$P$65,3,FALSE),IF($C49=2,VLOOKUP($AA$10,Tables!$J$57:$P$65,3,FALSE),"")))</f>
      </c>
      <c r="AN44" s="63">
        <f>IF(ISBLANK(VLOOKUP($AA$11,Tables!$J$67:$T$120,3,FALSE)),"",IF($C49=1,VLOOKUP($AA$11,Tables!$J$67:$T$120,3,FALSE),IF($C49=2,VLOOKUP($AA$11,Tables!$R$67:$X$120,3,FALSE),"")))</f>
      </c>
      <c r="AO44" s="63">
        <f>IF(ISBLANK(VLOOKUP($AA$9,Tables!$J$2:$P$55,3,FALSE)),"",IF($C51=1,VLOOKUP($AA$9,Tables!$J$2:$P$55,3,FALSE),IF($C51=2,VLOOKUP($AA$9,Tables!$R$2:$X$55,3,FALSE),"")))</f>
      </c>
      <c r="AP44" s="63">
        <f>IF(ISBLANK(VLOOKUP($AA$10,Tables!$J$57:$P$65,3,FALSE)),"",IF($C51=1,VLOOKUP($AA$10,Tables!$J$57:$P$65,3,FALSE),IF($C51=2,VLOOKUP($AA$10,Tables!$J$57:$P$65,3,FALSE),"")))</f>
      </c>
      <c r="AQ44" s="63">
        <f>IF(ISBLANK(VLOOKUP($AA$11,Tables!$J$67:$T$120,3,FALSE)),"",IF($C51=1,VLOOKUP($AA$11,Tables!$J$67:$T$120,3,FALSE),IF($C51=2,VLOOKUP($AA$11,Tables!$R$67:$X$120,3,FALSE),"")))</f>
      </c>
      <c r="AR44" s="63">
        <f>IF(ISBLANK(VLOOKUP($AA$9,Tables!$J$2:$P$55,3,FALSE)),"",IF($C53=1,VLOOKUP($AA$9,Tables!$J$2:$P$55,3,FALSE),IF($C53=2,VLOOKUP($AA$9,Tables!$R$2:$X$55,3,FALSE),"")))</f>
      </c>
      <c r="AS44" s="63">
        <f>IF(ISBLANK(VLOOKUP($AA$10,Tables!$J$57:$P$65,3,FALSE)),"",IF($C53=1,VLOOKUP($AA$10,Tables!$J$57:$P$65,3,FALSE),IF($C53=2,VLOOKUP($AA$10,Tables!$J$57:$P$65,3,FALSE),"")))</f>
      </c>
      <c r="AT44" s="63">
        <f>IF(ISBLANK(VLOOKUP($AA$11,Tables!$J$67:$T$120,3,FALSE)),"",IF($C53=1,VLOOKUP($AA$11,Tables!$J$67:$T$120,3,FALSE),IF($C53=2,VLOOKUP($AA$11,Tables!$R$67:$X$120,3,FALSE),"")))</f>
      </c>
      <c r="AU44" s="63">
        <f>IF(ISBLANK(VLOOKUP($AA$9,Tables!$J$2:$P$55,3,FALSE)),"",IF($C55=1,VLOOKUP($AA$9,Tables!$J$2:$P$55,3,FALSE),IF($C55=2,VLOOKUP($AA$9,Tables!$R$2:$X$55,3,FALSE),"")))</f>
      </c>
      <c r="AV44" s="63">
        <f>IF(ISBLANK(VLOOKUP($AA$10,Tables!$J$57:$P$65,3,FALSE)),"",IF($C55=1,VLOOKUP($AA$10,Tables!$J$57:$P$65,3,FALSE),IF($C55=2,VLOOKUP($AA$10,Tables!$J$57:$P$65,3,FALSE),"")))</f>
      </c>
      <c r="AW44" s="63">
        <f>IF(ISBLANK(VLOOKUP($AA$11,Tables!$J$67:$T$120,3,FALSE)),"",IF($C55=1,VLOOKUP($AA$11,Tables!$J$67:$T$120,3,FALSE),IF($C55=2,VLOOKUP($AA$11,Tables!$R$67:$X$120,3,FALSE),"")))</f>
      </c>
    </row>
    <row r="45" spans="1:49" ht="17.25" customHeight="1">
      <c r="A45" s="37"/>
      <c r="B45" s="27"/>
      <c r="C45" s="36">
        <v>3</v>
      </c>
      <c r="D45" s="28">
        <v>1</v>
      </c>
      <c r="E45" s="28"/>
      <c r="F45" s="28"/>
      <c r="G45" s="28">
        <v>1</v>
      </c>
      <c r="H45" s="28"/>
      <c r="I45" s="28"/>
      <c r="J45" s="28">
        <v>1</v>
      </c>
      <c r="K45" s="28"/>
      <c r="L45" s="28"/>
      <c r="M45" s="47"/>
      <c r="N45" s="66"/>
      <c r="O45" s="67"/>
      <c r="P45" s="28"/>
      <c r="Q45" s="40"/>
      <c r="R45" s="29"/>
      <c r="S45" s="37"/>
      <c r="T45" s="62"/>
      <c r="U45" s="62"/>
      <c r="V45" s="62"/>
      <c r="W45" s="62"/>
      <c r="X45" s="62"/>
      <c r="Y45" s="62"/>
      <c r="Z45" s="62"/>
      <c r="AC45" s="63">
        <f>IF(ISBLANK(VLOOKUP($AA$9,Tables!$J$2:$P$55,4,FALSE)),"",IF($C43=1,VLOOKUP($AA$9,Tables!$J$2:$P$55,4,FALSE),IF($C43=2,VLOOKUP($AA$9,Tables!$R$2:$X$55,4,FALSE),"")))</f>
      </c>
      <c r="AD45" s="63">
        <f>IF(ISBLANK(VLOOKUP($AA$10,Tables!$J$57:$P$65,4,FALSE)),"",IF($C43=1,VLOOKUP($AA$10,Tables!$J$57:$P$65,4,FALSE),IF($C43=2,VLOOKUP($AA$10,Tables!$J$57:$P$65,4,FALSE),"")))</f>
      </c>
      <c r="AE45" s="63">
        <f>IF(ISBLANK(VLOOKUP($AA$11,Tables!$J$67:$T$120,4,FALSE)),"",IF($C43=1,VLOOKUP($AA$11,Tables!$J$67:$T$120,4,FALSE),IF($C43=2,VLOOKUP($AA$11,Tables!$R$67:$X$120,4,FALSE),"")))</f>
      </c>
      <c r="AF45" s="63">
        <f>IF(ISBLANK(VLOOKUP($AA$9,Tables!$J$2:$P$55,4,FALSE)),"",IF($C45=1,VLOOKUP($AA$9,Tables!$J$2:$P$55,4,FALSE),IF($C45=2,VLOOKUP($AA$9,Tables!$R$2:$X$55,4,FALSE),"")))</f>
      </c>
      <c r="AG45" s="63">
        <f>IF(ISBLANK(VLOOKUP($AA$10,Tables!$J$57:$P$65,4,FALSE)),"",IF($C45=1,VLOOKUP($AA$10,Tables!$J$57:$P$65,4,FALSE),IF($C45=2,VLOOKUP($AA$10,Tables!$J$57:$P$65,4,FALSE),"")))</f>
      </c>
      <c r="AH45" s="63">
        <f>IF(ISBLANK(VLOOKUP($AA$11,Tables!$J$67:$T$120,4,FALSE)),"",IF($C45=1,VLOOKUP($AA$11,Tables!$J$67:$T$120,4,FALSE),IF($C45=2,VLOOKUP($AA$11,Tables!$R$67:$X$120,4,FALSE),"")))</f>
      </c>
      <c r="AI45" s="63">
        <f>IF(ISBLANK(VLOOKUP($AA$9,Tables!$J$2:$P$55,4,FALSE)),"",IF($C47=1,VLOOKUP($AA$9,Tables!$J$2:$P$55,4,FALSE),IF($C47=2,VLOOKUP($AA$9,Tables!$R$2:$X$55,4,FALSE),"")))</f>
      </c>
      <c r="AJ45" s="63">
        <f>IF(ISBLANK(VLOOKUP($AA$10,Tables!$J$57:$P$65,4,FALSE)),"",IF($C47=1,VLOOKUP($AA$10,Tables!$J$57:$P$65,4,FALSE),IF($C47=2,VLOOKUP($AA$10,Tables!$J$57:$P$65,4,FALSE),"")))</f>
      </c>
      <c r="AK45" s="63">
        <f>IF(ISBLANK(VLOOKUP($AA$11,Tables!$J$67:$T$120,4,FALSE)),"",IF($C47=1,VLOOKUP($AA$11,Tables!$J$67:$T$120,4,FALSE),IF($C47=2,VLOOKUP($AA$11,Tables!$R$67:$X$120,4,FALSE),"")))</f>
      </c>
      <c r="AL45" s="63">
        <f>IF(ISBLANK(VLOOKUP($AA$9,Tables!$J$2:$P$55,4,FALSE)),"",IF($C49=1,VLOOKUP($AA$9,Tables!$J$2:$P$55,4,FALSE),IF($C49=2,VLOOKUP($AA$9,Tables!$R$2:$X$55,4,FALSE),"")))</f>
      </c>
      <c r="AM45" s="63">
        <f>IF(ISBLANK(VLOOKUP($AA$10,Tables!$J$57:$P$65,4,FALSE)),"",IF($C49=1,VLOOKUP($AA$10,Tables!$J$57:$P$65,4,FALSE),IF($C49=2,VLOOKUP($AA$10,Tables!$J$57:$P$65,4,FALSE),"")))</f>
      </c>
      <c r="AN45" s="63">
        <f>IF(ISBLANK(VLOOKUP($AA$11,Tables!$J$67:$T$120,4,FALSE)),"",IF($C49=1,VLOOKUP($AA$11,Tables!$J$67:$T$120,4,FALSE),IF($C49=2,VLOOKUP($AA$11,Tables!$R$67:$X$120,4,FALSE),"")))</f>
      </c>
      <c r="AO45" s="63">
        <f>IF(ISBLANK(VLOOKUP($AA$9,Tables!$J$2:$P$55,4,FALSE)),"",IF($C51=1,VLOOKUP($AA$9,Tables!$J$2:$P$55,4,FALSE),IF($C51=2,VLOOKUP($AA$9,Tables!$R$2:$X$55,4,FALSE),"")))</f>
      </c>
      <c r="AP45" s="63">
        <f>IF(ISBLANK(VLOOKUP($AA$10,Tables!$J$57:$P$65,4,FALSE)),"",IF($C51=1,VLOOKUP($AA$10,Tables!$J$57:$P$65,4,FALSE),IF($C51=2,VLOOKUP($AA$10,Tables!$J$57:$P$65,4,FALSE),"")))</f>
      </c>
      <c r="AQ45" s="63">
        <f>IF(ISBLANK(VLOOKUP($AA$11,Tables!$J$67:$T$120,4,FALSE)),"",IF($C51=1,VLOOKUP($AA$11,Tables!$J$67:$T$120,4,FALSE),IF($C51=2,VLOOKUP($AA$11,Tables!$R$67:$X$120,4,FALSE),"")))</f>
      </c>
      <c r="AR45" s="63">
        <f>IF(ISBLANK(VLOOKUP($AA$9,Tables!$J$2:$P$55,4,FALSE)),"",IF($C53=1,VLOOKUP($AA$9,Tables!$J$2:$P$55,4,FALSE),IF($C53=2,VLOOKUP($AA$9,Tables!$R$2:$X$55,4,FALSE),"")))</f>
      </c>
      <c r="AS45" s="63">
        <f>IF(ISBLANK(VLOOKUP($AA$10,Tables!$J$57:$P$65,4,FALSE)),"",IF($C53=1,VLOOKUP($AA$10,Tables!$J$57:$P$65,4,FALSE),IF($C53=2,VLOOKUP($AA$10,Tables!$J$57:$P$65,4,FALSE),"")))</f>
      </c>
      <c r="AT45" s="63">
        <f>IF(ISBLANK(VLOOKUP($AA$11,Tables!$J$67:$T$120,4,FALSE)),"",IF($C53=1,VLOOKUP($AA$11,Tables!$J$67:$T$120,4,FALSE),IF($C53=2,VLOOKUP($AA$11,Tables!$R$67:$X$120,4,FALSE),"")))</f>
      </c>
      <c r="AU45" s="63">
        <f>IF(ISBLANK(VLOOKUP($AA$9,Tables!$J$2:$P$55,4,FALSE)),"",IF($C55=1,VLOOKUP($AA$9,Tables!$J$2:$P$55,4,FALSE),IF($C55=2,VLOOKUP($AA$9,Tables!$R$2:$X$55,4,FALSE),"")))</f>
      </c>
      <c r="AV45" s="63">
        <f>IF(ISBLANK(VLOOKUP($AA$10,Tables!$J$57:$P$65,4,FALSE)),"",IF($C55=1,VLOOKUP($AA$10,Tables!$J$57:$P$65,4,FALSE),IF($C55=2,VLOOKUP($AA$10,Tables!$J$57:$P$65,4,FALSE),"")))</f>
      </c>
      <c r="AW45" s="63">
        <f>IF(ISBLANK(VLOOKUP($AA$11,Tables!$J$67:$T$120,4,FALSE)),"",IF($C55=1,VLOOKUP($AA$11,Tables!$J$67:$T$120,4,FALSE),IF($C55=2,VLOOKUP($AA$11,Tables!$R$67:$X$120,4,FALSE),"")))</f>
      </c>
    </row>
    <row r="46" spans="1:49" ht="17.25" customHeight="1">
      <c r="A46" s="37"/>
      <c r="B46" s="27"/>
      <c r="C46" s="36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40"/>
      <c r="R46" s="29"/>
      <c r="S46" s="37"/>
      <c r="T46" s="62"/>
      <c r="U46" s="62"/>
      <c r="V46" s="62"/>
      <c r="W46" s="62"/>
      <c r="X46" s="62"/>
      <c r="Y46" s="62"/>
      <c r="Z46" s="62"/>
      <c r="AC46" s="63">
        <f>IF(ISBLANK(VLOOKUP($AA$9,Tables!$J$2:$P$55,5,FALSE)),"",IF($C43=1,VLOOKUP($AA$9,Tables!$J$2:$P$55,5,FALSE),IF($C43=2,VLOOKUP($AA$9,Tables!$R$2:$X$55,5,FALSE),"")))</f>
      </c>
      <c r="AE46" s="63">
        <f>IF(ISBLANK(VLOOKUP($AA$11,Tables!$J$67:$T$120,5,FALSE)),"",IF($C43=1,VLOOKUP($AA$11,Tables!$J$67:$T$120,5,FALSE),IF($C43=2,VLOOKUP($AA$11,Tables!$R$67:$X$120,5,FALSE),"")))</f>
      </c>
      <c r="AF46" s="63">
        <f>IF(ISBLANK(VLOOKUP($AA$9,Tables!$J$2:$P$55,5,FALSE)),"",IF($C45=1,VLOOKUP($AA$9,Tables!$J$2:$P$55,5,FALSE),IF($C45=2,VLOOKUP($AA$9,Tables!$R$2:$X$55,5,FALSE),"")))</f>
      </c>
      <c r="AH46" s="63">
        <f>IF(ISBLANK(VLOOKUP($AA$11,Tables!$J$67:$T$120,5,FALSE)),"",IF($C45=1,VLOOKUP($AA$11,Tables!$J$67:$T$120,5,FALSE),IF($C45=2,VLOOKUP($AA$11,Tables!$R$67:$X$120,5,FALSE),"")))</f>
      </c>
      <c r="AI46" s="63">
        <f>IF(ISBLANK(VLOOKUP($AA$9,Tables!$J$2:$P$55,5,FALSE)),"",IF($C47=1,VLOOKUP($AA$9,Tables!$J$2:$P$55,5,FALSE),IF($C47=2,VLOOKUP($AA$9,Tables!$R$2:$X$55,5,FALSE),"")))</f>
      </c>
      <c r="AK46" s="63">
        <f>IF(ISBLANK(VLOOKUP($AA$11,Tables!$J$67:$T$120,5,FALSE)),"",IF($C47=1,VLOOKUP($AA$11,Tables!$J$67:$T$120,5,FALSE),IF($C47=2,VLOOKUP($AA$11,Tables!$R$67:$X$120,5,FALSE),"")))</f>
      </c>
      <c r="AL46" s="63">
        <f>IF(ISBLANK(VLOOKUP($AA$9,Tables!$J$2:$P$55,5,FALSE)),"",IF($C49=1,VLOOKUP($AA$9,Tables!$J$2:$P$55,5,FALSE),IF($C49=2,VLOOKUP($AA$9,Tables!$R$2:$X$55,5,FALSE),"")))</f>
      </c>
      <c r="AN46" s="63">
        <f>IF(ISBLANK(VLOOKUP($AA$11,Tables!$J$67:$T$120,5,FALSE)),"",IF($C49=1,VLOOKUP($AA$11,Tables!$J$67:$T$120,5,FALSE),IF($C49=2,VLOOKUP($AA$11,Tables!$R$67:$X$120,5,FALSE),"")))</f>
      </c>
      <c r="AO46" s="63">
        <f>IF(ISBLANK(VLOOKUP($AA$9,Tables!$J$2:$P$55,5,FALSE)),"",IF($C51=1,VLOOKUP($AA$9,Tables!$J$2:$P$55,5,FALSE),IF($C51=2,VLOOKUP($AA$9,Tables!$R$2:$X$55,5,FALSE),"")))</f>
      </c>
      <c r="AQ46" s="63">
        <f>IF(ISBLANK(VLOOKUP($AA$11,Tables!$J$67:$T$120,5,FALSE)),"",IF($C51=1,VLOOKUP($AA$11,Tables!$J$67:$T$120,5,FALSE),IF($C51=2,VLOOKUP($AA$11,Tables!$R$67:$X$120,5,FALSE),"")))</f>
      </c>
      <c r="AR46" s="63">
        <f>IF(ISBLANK(VLOOKUP($AA$9,Tables!$J$2:$P$55,5,FALSE)),"",IF($C53=1,VLOOKUP($AA$9,Tables!$J$2:$P$55,5,FALSE),IF($C53=2,VLOOKUP($AA$9,Tables!$R$2:$X$55,5,FALSE),"")))</f>
      </c>
      <c r="AT46" s="63">
        <f>IF(ISBLANK(VLOOKUP($AA$11,Tables!$J$67:$T$120,5,FALSE)),"",IF($C53=1,VLOOKUP($AA$11,Tables!$J$67:$T$120,5,FALSE),IF($C53=2,VLOOKUP($AA$11,Tables!$R$67:$X$120,5,FALSE),"")))</f>
      </c>
      <c r="AU46" s="63">
        <f>IF(ISBLANK(VLOOKUP($AA$9,Tables!$J$2:$P$55,5,FALSE)),"",IF($C55=1,VLOOKUP($AA$9,Tables!$J$2:$P$55,5,FALSE),IF($C55=2,VLOOKUP($AA$9,Tables!$R$2:$X$55,5,FALSE),"")))</f>
      </c>
      <c r="AW46" s="63">
        <f>IF(ISBLANK(VLOOKUP($AA$11,Tables!$J$67:$T$120,5,FALSE)),"",IF($C55=1,VLOOKUP($AA$11,Tables!$J$67:$T$120,5,FALSE),IF($C55=2,VLOOKUP($AA$11,Tables!$R$67:$X$120,5,FALSE),"")))</f>
      </c>
    </row>
    <row r="47" spans="1:49" ht="17.25" customHeight="1">
      <c r="A47" s="37"/>
      <c r="B47" s="27"/>
      <c r="C47" s="36">
        <v>3</v>
      </c>
      <c r="D47" s="28">
        <v>1</v>
      </c>
      <c r="E47" s="28"/>
      <c r="F47" s="28"/>
      <c r="G47" s="28">
        <v>1</v>
      </c>
      <c r="H47" s="28"/>
      <c r="I47" s="28"/>
      <c r="J47" s="28">
        <v>1</v>
      </c>
      <c r="K47" s="28"/>
      <c r="L47" s="28"/>
      <c r="M47" s="47"/>
      <c r="N47" s="66"/>
      <c r="O47" s="67"/>
      <c r="P47" s="28"/>
      <c r="Q47" s="40"/>
      <c r="R47" s="29"/>
      <c r="S47" s="37"/>
      <c r="T47" s="62"/>
      <c r="U47" s="62"/>
      <c r="V47" s="62"/>
      <c r="W47" s="62"/>
      <c r="X47" s="62"/>
      <c r="Y47" s="62"/>
      <c r="Z47" s="62"/>
      <c r="AC47" s="63">
        <f>IF(ISBLANK(VLOOKUP($AA$9,Tables!$J$2:$P$55,6,FALSE)),"",IF($C43=1,VLOOKUP($AA$9,Tables!$J$2:$P$55,6,FALSE),IF($C43=2,VLOOKUP($AA$9,Tables!$R$2:$X$55,6,FALSE),"")))</f>
      </c>
      <c r="AE47" s="63">
        <f>IF(ISBLANK(VLOOKUP($AA$11,Tables!$J$67:$T$120,6,FALSE)),"",IF($C43=1,VLOOKUP($AA$11,Tables!$J$67:$T$120,6,FALSE),IF($C43=2,VLOOKUP($AA$11,Tables!$R$67:$X$120,6,FALSE),"")))</f>
      </c>
      <c r="AF47" s="63">
        <f>IF(ISBLANK(VLOOKUP($AA$9,Tables!$J$2:$P$55,6,FALSE)),"",IF($C45=1,VLOOKUP($AA$9,Tables!$J$2:$P$55,6,FALSE),IF($C45=2,VLOOKUP($AA$9,Tables!$R$2:$X$55,6,FALSE),"")))</f>
      </c>
      <c r="AH47" s="63">
        <f>IF(ISBLANK(VLOOKUP($AA$11,Tables!$J$67:$T$120,6,FALSE)),"",IF($C45=1,VLOOKUP($AA$11,Tables!$J$67:$T$120,6,FALSE),IF($C45=2,VLOOKUP($AA$11,Tables!$R$67:$X$120,6,FALSE),"")))</f>
      </c>
      <c r="AI47" s="63">
        <f>IF(ISBLANK(VLOOKUP($AA$9,Tables!$J$2:$P$55,6,FALSE)),"",IF($C47=1,VLOOKUP($AA$9,Tables!$J$2:$P$55,6,FALSE),IF($C47=2,VLOOKUP($AA$9,Tables!$R$2:$X$55,6,FALSE),"")))</f>
      </c>
      <c r="AK47" s="63">
        <f>IF(ISBLANK(VLOOKUP($AA$11,Tables!$J$67:$T$120,6,FALSE)),"",IF($C47=1,VLOOKUP($AA$11,Tables!$J$67:$T$120,6,FALSE),IF($C47=2,VLOOKUP($AA$11,Tables!$R$67:$X$120,6,FALSE),"")))</f>
      </c>
      <c r="AL47" s="63">
        <f>IF(ISBLANK(VLOOKUP($AA$9,Tables!$J$2:$P$55,6,FALSE)),"",IF($C49=1,VLOOKUP($AA$9,Tables!$J$2:$P$55,6,FALSE),IF($C49=2,VLOOKUP($AA$9,Tables!$R$2:$X$55,6,FALSE),"")))</f>
      </c>
      <c r="AN47" s="63">
        <f>IF(ISBLANK(VLOOKUP($AA$11,Tables!$J$67:$T$120,6,FALSE)),"",IF($C49=1,VLOOKUP($AA$11,Tables!$J$67:$T$120,6,FALSE),IF($C49=2,VLOOKUP($AA$11,Tables!$R$67:$X$120,6,FALSE),"")))</f>
      </c>
      <c r="AO47" s="63">
        <f>IF(ISBLANK(VLOOKUP($AA$9,Tables!$J$2:$P$55,6,FALSE)),"",IF($C51=1,VLOOKUP($AA$9,Tables!$J$2:$P$55,6,FALSE),IF($C51=2,VLOOKUP($AA$9,Tables!$R$2:$X$55,6,FALSE),"")))</f>
      </c>
      <c r="AQ47" s="63">
        <f>IF(ISBLANK(VLOOKUP($AA$11,Tables!$J$67:$T$120,6,FALSE)),"",IF($C51=1,VLOOKUP($AA$11,Tables!$J$67:$T$120,6,FALSE),IF($C51=2,VLOOKUP($AA$11,Tables!$R$67:$X$120,6,FALSE),"")))</f>
      </c>
      <c r="AR47" s="63">
        <f>IF(ISBLANK(VLOOKUP($AA$9,Tables!$J$2:$P$55,6,FALSE)),"",IF($C53=1,VLOOKUP($AA$9,Tables!$J$2:$P$55,6,FALSE),IF($C53=2,VLOOKUP($AA$9,Tables!$R$2:$X$55,6,FALSE),"")))</f>
      </c>
      <c r="AT47" s="63">
        <f>IF(ISBLANK(VLOOKUP($AA$11,Tables!$J$67:$T$120,6,FALSE)),"",IF($C53=1,VLOOKUP($AA$11,Tables!$J$67:$T$120,6,FALSE),IF($C53=2,VLOOKUP($AA$11,Tables!$R$67:$X$120,6,FALSE),"")))</f>
      </c>
      <c r="AU47" s="63">
        <f>IF(ISBLANK(VLOOKUP($AA$9,Tables!$J$2:$P$55,6,FALSE)),"",IF($C55=1,VLOOKUP($AA$9,Tables!$J$2:$P$55,6,FALSE),IF($C55=2,VLOOKUP($AA$9,Tables!$R$2:$X$55,6,FALSE),"")))</f>
      </c>
      <c r="AW47" s="63">
        <f>IF(ISBLANK(VLOOKUP($AA$11,Tables!$J$67:$T$120,6,FALSE)),"",IF($C55=1,VLOOKUP($AA$11,Tables!$J$67:$T$120,6,FALSE),IF($C55=2,VLOOKUP($AA$11,Tables!$R$67:$X$120,6,FALSE),"")))</f>
      </c>
    </row>
    <row r="48" spans="1:49" ht="17.25" customHeight="1">
      <c r="A48" s="37"/>
      <c r="B48" s="27"/>
      <c r="C48" s="36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40"/>
      <c r="R48" s="29"/>
      <c r="S48" s="37"/>
      <c r="T48" s="62"/>
      <c r="U48" s="62"/>
      <c r="V48" s="62"/>
      <c r="W48" s="62"/>
      <c r="X48" s="62"/>
      <c r="Y48" s="62"/>
      <c r="Z48" s="62"/>
      <c r="AC48" s="63">
        <f>IF(ISBLANK(VLOOKUP($AA$9,Tables!$J$2:$P$55,7,FALSE)),"",IF($C43=1,VLOOKUP($AA$9,Tables!$J$2:$P$55,7,FALSE),IF($C43=2,VLOOKUP($AA$9,Tables!$R$2:$X$55,7,FALSE),"")))</f>
      </c>
      <c r="AE48" s="63">
        <f>IF(ISBLANK(VLOOKUP($AA$11,Tables!$J$67:$T$120,7,FALSE)),"",IF($C43=1,VLOOKUP($AA$11,Tables!$J$67:$T$120,7,FALSE),IF($C43=2,VLOOKUP($AA$11,Tables!$R$67:$X$120,7,FALSE),"")))</f>
      </c>
      <c r="AF48" s="63">
        <f>IF(ISBLANK(VLOOKUP($AA$9,Tables!$J$2:$P$55,7,FALSE)),"",IF($C45=1,VLOOKUP($AA$9,Tables!$J$2:$P$55,7,FALSE),IF($C45=2,VLOOKUP($AA$9,Tables!$R$2:$X$55,7,FALSE),"")))</f>
      </c>
      <c r="AH48" s="63">
        <f>IF(ISBLANK(VLOOKUP($AA$11,Tables!$J$67:$T$120,7,FALSE)),"",IF($C45=1,VLOOKUP($AA$11,Tables!$J$67:$T$120,7,FALSE),IF($C45=2,VLOOKUP($AA$11,Tables!$R$67:$X$120,7,FALSE),"")))</f>
      </c>
      <c r="AI48" s="63">
        <f>IF(ISBLANK(VLOOKUP($AA$9,Tables!$J$2:$P$55,7,FALSE)),"",IF($C47=1,VLOOKUP($AA$9,Tables!$J$2:$P$55,7,FALSE),IF($C47=2,VLOOKUP($AA$9,Tables!$R$2:$X$55,7,FALSE),"")))</f>
      </c>
      <c r="AK48" s="63">
        <f>IF(ISBLANK(VLOOKUP($AA$11,Tables!$J$67:$T$120,7,FALSE)),"",IF($C47=1,VLOOKUP($AA$11,Tables!$J$67:$T$120,7,FALSE),IF($C47=2,VLOOKUP($AA$11,Tables!$R$67:$X$120,7,FALSE),"")))</f>
      </c>
      <c r="AL48" s="63">
        <f>IF(ISBLANK(VLOOKUP($AA$9,Tables!$J$2:$P$55,7,FALSE)),"",IF($C49=1,VLOOKUP($AA$9,Tables!$J$2:$P$55,7,FALSE),IF($C49=2,VLOOKUP($AA$9,Tables!$R$2:$X$55,7,FALSE),"")))</f>
      </c>
      <c r="AN48" s="63">
        <f>IF(ISBLANK(VLOOKUP($AA$11,Tables!$J$67:$T$120,7,FALSE)),"",IF($C49=1,VLOOKUP($AA$11,Tables!$J$67:$T$120,7,FALSE),IF($C49=2,VLOOKUP($AA$11,Tables!$R$67:$X$120,7,FALSE),"")))</f>
      </c>
      <c r="AO48" s="63">
        <f>IF(ISBLANK(VLOOKUP($AA$9,Tables!$J$2:$P$55,7,FALSE)),"",IF($C51=1,VLOOKUP($AA$9,Tables!$J$2:$P$55,7,FALSE),IF($C51=2,VLOOKUP($AA$9,Tables!$R$2:$X$55,7,FALSE),"")))</f>
      </c>
      <c r="AQ48" s="63">
        <f>IF(ISBLANK(VLOOKUP($AA$11,Tables!$J$67:$T$120,7,FALSE)),"",IF($C51=1,VLOOKUP($AA$11,Tables!$J$67:$T$120,7,FALSE),IF($C51=2,VLOOKUP($AA$11,Tables!$R$67:$X$120,7,FALSE),"")))</f>
      </c>
      <c r="AR48" s="63">
        <f>IF(ISBLANK(VLOOKUP($AA$9,Tables!$J$2:$P$55,7,FALSE)),"",IF($C53=1,VLOOKUP($AA$9,Tables!$J$2:$P$55,7,FALSE),IF($C53=2,VLOOKUP($AA$9,Tables!$R$2:$X$55,7,FALSE),"")))</f>
      </c>
      <c r="AT48" s="63">
        <f>IF(ISBLANK(VLOOKUP($AA$11,Tables!$J$67:$T$120,7,FALSE)),"",IF($C53=1,VLOOKUP($AA$11,Tables!$J$67:$T$120,7,FALSE),IF($C53=2,VLOOKUP($AA$11,Tables!$R$67:$X$120,7,FALSE),"")))</f>
      </c>
      <c r="AU48" s="63">
        <f>IF(ISBLANK(VLOOKUP($AA$9,Tables!$J$2:$P$55,7,FALSE)),"",IF($C55=1,VLOOKUP($AA$9,Tables!$J$2:$P$55,7,FALSE),IF($C55=2,VLOOKUP($AA$9,Tables!$R$2:$X$55,7,FALSE),"")))</f>
      </c>
      <c r="AW48" s="63">
        <f>IF(ISBLANK(VLOOKUP($AA$11,Tables!$J$67:$T$120,7,FALSE)),"",IF($C55=1,VLOOKUP($AA$11,Tables!$J$67:$T$120,7,FALSE),IF($C55=2,VLOOKUP($AA$11,Tables!$R$67:$X$120,7,FALSE),"")))</f>
      </c>
    </row>
    <row r="49" spans="1:28" ht="17.25" customHeight="1">
      <c r="A49" s="37"/>
      <c r="B49" s="27"/>
      <c r="C49" s="36">
        <v>3</v>
      </c>
      <c r="D49" s="28">
        <v>1</v>
      </c>
      <c r="E49" s="28"/>
      <c r="F49" s="28"/>
      <c r="G49" s="28">
        <v>1</v>
      </c>
      <c r="H49" s="28"/>
      <c r="I49" s="28"/>
      <c r="J49" s="28">
        <v>1</v>
      </c>
      <c r="K49" s="28"/>
      <c r="L49" s="28"/>
      <c r="M49" s="47"/>
      <c r="N49" s="66"/>
      <c r="O49" s="67"/>
      <c r="P49" s="28"/>
      <c r="Q49" s="40"/>
      <c r="R49" s="29"/>
      <c r="S49" s="37"/>
      <c r="T49" s="62"/>
      <c r="U49" s="62"/>
      <c r="V49" s="62"/>
      <c r="W49" s="62"/>
      <c r="X49" s="62"/>
      <c r="Y49" s="62"/>
      <c r="Z49" s="62"/>
      <c r="AB49" s="64"/>
    </row>
    <row r="50" spans="1:28" ht="17.25" customHeight="1">
      <c r="A50" s="37"/>
      <c r="B50" s="27"/>
      <c r="C50" s="36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40"/>
      <c r="R50" s="29"/>
      <c r="S50" s="37"/>
      <c r="T50" s="62"/>
      <c r="U50" s="62"/>
      <c r="V50" s="62"/>
      <c r="W50" s="62"/>
      <c r="X50" s="62"/>
      <c r="Y50" s="62"/>
      <c r="Z50" s="62"/>
      <c r="AB50" s="64"/>
    </row>
    <row r="51" spans="1:28" ht="17.25" customHeight="1">
      <c r="A51" s="37"/>
      <c r="B51" s="27"/>
      <c r="C51" s="36">
        <v>3</v>
      </c>
      <c r="D51" s="28">
        <v>1</v>
      </c>
      <c r="E51" s="28"/>
      <c r="F51" s="28"/>
      <c r="G51" s="28">
        <v>1</v>
      </c>
      <c r="H51" s="28"/>
      <c r="I51" s="28"/>
      <c r="J51" s="28">
        <v>1</v>
      </c>
      <c r="K51" s="28"/>
      <c r="L51" s="28"/>
      <c r="M51" s="47"/>
      <c r="N51" s="66"/>
      <c r="O51" s="67"/>
      <c r="P51" s="28"/>
      <c r="Q51" s="40"/>
      <c r="R51" s="29"/>
      <c r="S51" s="37"/>
      <c r="T51" s="62"/>
      <c r="U51" s="62"/>
      <c r="V51" s="62"/>
      <c r="W51" s="62"/>
      <c r="X51" s="62"/>
      <c r="Y51" s="62"/>
      <c r="Z51" s="62"/>
      <c r="AB51" s="64"/>
    </row>
    <row r="52" spans="1:28" ht="17.25" customHeight="1">
      <c r="A52" s="37"/>
      <c r="B52" s="27"/>
      <c r="C52" s="36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40"/>
      <c r="R52" s="29"/>
      <c r="S52" s="37"/>
      <c r="T52" s="62"/>
      <c r="U52" s="62"/>
      <c r="V52" s="62"/>
      <c r="W52" s="62"/>
      <c r="X52" s="62"/>
      <c r="Y52" s="62"/>
      <c r="Z52" s="62"/>
      <c r="AB52" s="64"/>
    </row>
    <row r="53" spans="1:26" ht="17.25" customHeight="1">
      <c r="A53" s="37"/>
      <c r="B53" s="27"/>
      <c r="C53" s="36">
        <v>3</v>
      </c>
      <c r="D53" s="28">
        <v>1</v>
      </c>
      <c r="E53" s="28"/>
      <c r="F53" s="28"/>
      <c r="G53" s="28">
        <v>1</v>
      </c>
      <c r="H53" s="28"/>
      <c r="I53" s="28"/>
      <c r="J53" s="28">
        <v>1</v>
      </c>
      <c r="K53" s="28"/>
      <c r="L53" s="28"/>
      <c r="M53" s="47"/>
      <c r="N53" s="48"/>
      <c r="O53" s="49"/>
      <c r="P53" s="28"/>
      <c r="Q53" s="40"/>
      <c r="R53" s="29"/>
      <c r="S53" s="37"/>
      <c r="T53" s="62"/>
      <c r="U53" s="62"/>
      <c r="V53" s="62"/>
      <c r="W53" s="62"/>
      <c r="X53" s="62"/>
      <c r="Y53" s="62"/>
      <c r="Z53" s="62"/>
    </row>
    <row r="54" spans="1:26" ht="17.25" customHeight="1">
      <c r="A54" s="37"/>
      <c r="B54" s="27"/>
      <c r="C54" s="36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40"/>
      <c r="R54" s="29"/>
      <c r="S54" s="37"/>
      <c r="T54" s="62"/>
      <c r="U54" s="62"/>
      <c r="V54" s="62"/>
      <c r="W54" s="62"/>
      <c r="X54" s="62"/>
      <c r="Y54" s="62"/>
      <c r="Z54" s="62"/>
    </row>
    <row r="55" spans="1:26" ht="17.25" customHeight="1">
      <c r="A55" s="37"/>
      <c r="B55" s="27"/>
      <c r="C55" s="36">
        <v>3</v>
      </c>
      <c r="D55" s="28">
        <v>1</v>
      </c>
      <c r="E55" s="28"/>
      <c r="F55" s="28"/>
      <c r="G55" s="28">
        <v>1</v>
      </c>
      <c r="H55" s="28"/>
      <c r="I55" s="28"/>
      <c r="J55" s="28">
        <v>1</v>
      </c>
      <c r="K55" s="28"/>
      <c r="L55" s="28"/>
      <c r="M55" s="47"/>
      <c r="N55" s="48"/>
      <c r="O55" s="49"/>
      <c r="P55" s="28"/>
      <c r="Q55" s="40"/>
      <c r="R55" s="29"/>
      <c r="S55" s="37"/>
      <c r="T55" s="62"/>
      <c r="U55" s="62"/>
      <c r="V55" s="62"/>
      <c r="W55" s="62"/>
      <c r="X55" s="62"/>
      <c r="Y55" s="62"/>
      <c r="Z55" s="62"/>
    </row>
    <row r="56" spans="1:26" ht="17.25" customHeight="1">
      <c r="A56" s="37"/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41"/>
      <c r="R56" s="29"/>
      <c r="S56" s="37"/>
      <c r="T56" s="62"/>
      <c r="U56" s="62"/>
      <c r="V56" s="62"/>
      <c r="W56" s="62"/>
      <c r="X56" s="62"/>
      <c r="Y56" s="62"/>
      <c r="Z56" s="62"/>
    </row>
    <row r="57" spans="1:26" ht="6" customHeight="1" thickBot="1">
      <c r="A57" s="37"/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3"/>
      <c r="S57" s="37"/>
      <c r="T57" s="62"/>
      <c r="U57" s="62"/>
      <c r="V57" s="62"/>
      <c r="W57" s="62"/>
      <c r="X57" s="62"/>
      <c r="Y57" s="62"/>
      <c r="Z57" s="62"/>
    </row>
    <row r="58" spans="1:26" ht="16.5" customHeight="1" thickBo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62"/>
      <c r="U58" s="62"/>
      <c r="V58" s="62"/>
      <c r="W58" s="62"/>
      <c r="X58" s="62"/>
      <c r="Y58" s="62"/>
      <c r="Z58" s="62"/>
    </row>
    <row r="59" spans="1:26" ht="5.25" customHeight="1">
      <c r="A59" s="37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6"/>
      <c r="S59" s="37"/>
      <c r="T59" s="62"/>
      <c r="U59" s="62"/>
      <c r="V59" s="62"/>
      <c r="W59" s="62"/>
      <c r="X59" s="62"/>
      <c r="Y59" s="62"/>
      <c r="Z59" s="62"/>
    </row>
    <row r="60" spans="1:26" ht="16.5" customHeight="1">
      <c r="A60" s="37"/>
      <c r="B60" s="27"/>
      <c r="C60" s="38" t="s">
        <v>58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9"/>
      <c r="S60" s="37"/>
      <c r="T60" s="62"/>
      <c r="U60" s="62"/>
      <c r="V60" s="62"/>
      <c r="W60" s="62"/>
      <c r="X60" s="62"/>
      <c r="Y60" s="62"/>
      <c r="Z60" s="62"/>
    </row>
    <row r="61" spans="1:26" ht="16.5" customHeight="1">
      <c r="A61" s="37"/>
      <c r="B61" s="27"/>
      <c r="C61" s="28" t="s">
        <v>53</v>
      </c>
      <c r="D61" s="78"/>
      <c r="E61" s="46"/>
      <c r="F61" s="44" t="s">
        <v>60</v>
      </c>
      <c r="G61" s="28"/>
      <c r="H61" s="28"/>
      <c r="I61" s="69"/>
      <c r="J61" s="28"/>
      <c r="K61" s="50" t="s">
        <v>54</v>
      </c>
      <c r="L61" s="51"/>
      <c r="M61" s="75">
        <f>IF(ISERROR($I61/$E62),"",$I61/$E62)</f>
      </c>
      <c r="N61" s="45" t="s">
        <v>62</v>
      </c>
      <c r="O61" s="76"/>
      <c r="P61" s="70"/>
      <c r="Q61" s="34"/>
      <c r="R61" s="29"/>
      <c r="S61" s="37"/>
      <c r="T61" s="62"/>
      <c r="U61" s="62"/>
      <c r="V61" s="62"/>
      <c r="W61" s="62"/>
      <c r="X61" s="62"/>
      <c r="Y61" s="62"/>
      <c r="Z61" s="62"/>
    </row>
    <row r="62" spans="1:26" ht="16.5" customHeight="1">
      <c r="A62" s="37"/>
      <c r="B62" s="27"/>
      <c r="C62" s="28" t="s">
        <v>55</v>
      </c>
      <c r="D62" s="36"/>
      <c r="E62" s="42"/>
      <c r="F62" s="28" t="s">
        <v>61</v>
      </c>
      <c r="G62" s="28"/>
      <c r="H62" s="28"/>
      <c r="I62" s="42"/>
      <c r="J62" s="28"/>
      <c r="K62" s="53" t="s">
        <v>56</v>
      </c>
      <c r="L62" s="61"/>
      <c r="M62" s="74">
        <f>IF(ISERROR($I62/$I61),"",$I62/$I61)</f>
      </c>
      <c r="N62" s="45" t="s">
        <v>63</v>
      </c>
      <c r="O62" s="77"/>
      <c r="P62" s="72"/>
      <c r="Q62" s="35"/>
      <c r="R62" s="29"/>
      <c r="S62" s="37"/>
      <c r="T62" s="62"/>
      <c r="U62" s="62"/>
      <c r="V62" s="62"/>
      <c r="W62" s="62"/>
      <c r="X62" s="62"/>
      <c r="Y62" s="62"/>
      <c r="Z62" s="62"/>
    </row>
    <row r="63" spans="1:34" ht="6" customHeight="1">
      <c r="A63" s="37"/>
      <c r="B63" s="27"/>
      <c r="C63" s="28"/>
      <c r="D63" s="36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9"/>
      <c r="S63" s="37"/>
      <c r="T63" s="62"/>
      <c r="U63" s="62"/>
      <c r="V63" s="62"/>
      <c r="W63" s="62"/>
      <c r="X63" s="62"/>
      <c r="Y63" s="62"/>
      <c r="Z63" s="62"/>
      <c r="AB63" s="64"/>
      <c r="AE63" s="64"/>
      <c r="AH63" s="64"/>
    </row>
    <row r="64" spans="1:49" ht="25.5">
      <c r="A64" s="37"/>
      <c r="B64" s="27"/>
      <c r="C64" s="28" t="s">
        <v>18</v>
      </c>
      <c r="D64" s="28" t="s">
        <v>14</v>
      </c>
      <c r="E64" s="28"/>
      <c r="F64" s="28"/>
      <c r="G64" s="28" t="s">
        <v>15</v>
      </c>
      <c r="H64" s="28"/>
      <c r="I64" s="28"/>
      <c r="J64" s="28" t="s">
        <v>16</v>
      </c>
      <c r="K64" s="28"/>
      <c r="L64" s="28"/>
      <c r="M64" s="30" t="s">
        <v>50</v>
      </c>
      <c r="N64" s="30" t="s">
        <v>51</v>
      </c>
      <c r="O64" s="30" t="s">
        <v>52</v>
      </c>
      <c r="P64" s="30"/>
      <c r="Q64" s="28" t="s">
        <v>17</v>
      </c>
      <c r="R64" s="29"/>
      <c r="S64" s="37"/>
      <c r="T64" s="62"/>
      <c r="U64" s="62"/>
      <c r="V64" s="62"/>
      <c r="W64" s="62"/>
      <c r="X64" s="62"/>
      <c r="Y64" s="62"/>
      <c r="Z64" s="62"/>
      <c r="AB64" s="64"/>
      <c r="AC64" s="65" t="s">
        <v>41</v>
      </c>
      <c r="AD64" s="65"/>
      <c r="AE64" s="65"/>
      <c r="AF64" s="65" t="s">
        <v>42</v>
      </c>
      <c r="AG64" s="65"/>
      <c r="AH64" s="65"/>
      <c r="AI64" s="65" t="s">
        <v>43</v>
      </c>
      <c r="AJ64" s="65"/>
      <c r="AK64" s="65"/>
      <c r="AL64" s="65" t="s">
        <v>44</v>
      </c>
      <c r="AM64" s="65"/>
      <c r="AN64" s="65"/>
      <c r="AO64" s="65" t="s">
        <v>45</v>
      </c>
      <c r="AP64" s="65"/>
      <c r="AQ64" s="65"/>
      <c r="AR64" s="65" t="s">
        <v>46</v>
      </c>
      <c r="AS64" s="65"/>
      <c r="AT64" s="65"/>
      <c r="AU64" s="65" t="s">
        <v>47</v>
      </c>
      <c r="AV64" s="65"/>
      <c r="AW64" s="65"/>
    </row>
    <row r="65" spans="1:49" ht="16.5" customHeight="1">
      <c r="A65" s="37"/>
      <c r="B65" s="27"/>
      <c r="C65" s="36">
        <v>3</v>
      </c>
      <c r="D65" s="28">
        <v>1</v>
      </c>
      <c r="E65" s="28"/>
      <c r="F65" s="28"/>
      <c r="G65" s="28">
        <v>1</v>
      </c>
      <c r="H65" s="28"/>
      <c r="I65" s="28"/>
      <c r="J65" s="28">
        <v>1</v>
      </c>
      <c r="K65" s="28"/>
      <c r="L65" s="28"/>
      <c r="M65" s="47"/>
      <c r="N65" s="66"/>
      <c r="O65" s="67"/>
      <c r="P65" s="28"/>
      <c r="Q65" s="39"/>
      <c r="R65" s="29"/>
      <c r="S65" s="37"/>
      <c r="T65" s="62"/>
      <c r="U65" s="62"/>
      <c r="V65" s="62"/>
      <c r="W65" s="62"/>
      <c r="X65" s="62"/>
      <c r="Y65" s="62"/>
      <c r="Z65" s="62"/>
      <c r="AC65" s="63">
        <f>IF(ISBLANK(VLOOKUP($AA$9,Tables!$J$2:$P$55,2,FALSE)),"",IF($C65=1,VLOOKUP($AA$9,Tables!$J$2:$P$55,2,FALSE),IF($C65=2,VLOOKUP($AA$9,Tables!$R$2:$X$55,2,FALSE),"")))</f>
      </c>
      <c r="AD65" s="63">
        <f>IF(ISBLANK(VLOOKUP($AA$10,Tables!$J$57:$P$65,2,FALSE)),"",IF($C65=1,VLOOKUP($AA$10,Tables!$J$57:$P$65,2,FALSE),IF($C65=2,VLOOKUP($AA$10,Tables!$J$57:$P$65,2,FALSE),"")))</f>
      </c>
      <c r="AE65" s="63">
        <f>IF(ISBLANK(VLOOKUP($AA$11,Tables!$J$67:$T$120,2,FALSE)),"",IF($C65=1,VLOOKUP($AA$11,Tables!$J$67:$T$120,2,FALSE),IF($C65=2,VLOOKUP($AA$11,Tables!$R$67:$X$120,2,FALSE),"")))</f>
      </c>
      <c r="AF65" s="63">
        <f>IF(ISBLANK(VLOOKUP($AA$9,Tables!$J$2:$P$55,2,FALSE)),"",IF($C67=1,VLOOKUP($AA$9,Tables!$J$2:$P$55,2,FALSE),IF($C67=2,VLOOKUP($AA$9,Tables!$R$2:$X$55,2,FALSE),"")))</f>
      </c>
      <c r="AG65" s="63">
        <f>IF(ISBLANK(VLOOKUP($AA$10,Tables!$J$57:$P$65,2,FALSE)),"",IF($C67=1,VLOOKUP($AA$10,Tables!$J$57:$P$65,2,FALSE),IF($C67=2,VLOOKUP($AA$10,Tables!$J$57:$P$65,2,FALSE),"")))</f>
      </c>
      <c r="AH65" s="63">
        <f>IF(ISBLANK(VLOOKUP($AA$11,Tables!$J$67:$T$120,2,FALSE)),"",IF($C67=1,VLOOKUP($AA$11,Tables!$J$67:$T$120,2,FALSE),IF($C67=2,VLOOKUP($AA$11,Tables!$R$67:$X$120,2,FALSE),"")))</f>
      </c>
      <c r="AI65" s="63">
        <f>IF(ISBLANK(VLOOKUP($AA$9,Tables!$J$2:$P$55,2,FALSE)),"",IF($C69=1,VLOOKUP($AA$9,Tables!$J$2:$P$55,2,FALSE),IF($C69=2,VLOOKUP($AA$9,Tables!$R$2:$X$55,2,FALSE),"")))</f>
      </c>
      <c r="AJ65" s="63">
        <f>IF(ISBLANK(VLOOKUP($AA$10,Tables!$J$57:$P$65,2,FALSE)),"",IF($C69=1,VLOOKUP($AA$10,Tables!$J$57:$P$65,2,FALSE),IF($C69=2,VLOOKUP($AA$10,Tables!$J$57:$P$65,2,FALSE),"")))</f>
      </c>
      <c r="AK65" s="63">
        <f>IF(ISBLANK(VLOOKUP($AA$11,Tables!$J$67:$T$120,2,FALSE)),"",IF($C69=1,VLOOKUP($AA$11,Tables!$J$67:$T$120,2,FALSE),IF($C69=2,VLOOKUP($AA$11,Tables!$R$67:$X$120,2,FALSE),"")))</f>
      </c>
      <c r="AL65" s="63">
        <f>IF(ISBLANK(VLOOKUP($AA$9,Tables!$J$2:$P$55,2,FALSE)),"",IF($C71=1,VLOOKUP($AA$9,Tables!$J$2:$P$55,2,FALSE),IF($C71=2,VLOOKUP($AA$9,Tables!$R$2:$X$55,2,FALSE),"")))</f>
      </c>
      <c r="AM65" s="63">
        <f>IF(ISBLANK(VLOOKUP($AA$10,Tables!$J$57:$P$65,2,FALSE)),"",IF($C71=1,VLOOKUP($AA$10,Tables!$J$57:$P$65,2,FALSE),IF($C71=2,VLOOKUP($AA$10,Tables!$J$57:$P$65,2,FALSE),"")))</f>
      </c>
      <c r="AN65" s="63">
        <f>IF(ISBLANK(VLOOKUP($AA$11,Tables!$J$67:$T$120,2,FALSE)),"",IF($C71=1,VLOOKUP($AA$11,Tables!$J$67:$T$120,2,FALSE),IF($C71=2,VLOOKUP($AA$11,Tables!$R$67:$X$120,2,FALSE),"")))</f>
      </c>
      <c r="AO65" s="63">
        <f>IF(ISBLANK(VLOOKUP($AA$9,Tables!$J$2:$P$55,2,FALSE)),"",IF($C73=1,VLOOKUP($AA$9,Tables!$J$2:$P$55,2,FALSE),IF($C73=2,VLOOKUP($AA$9,Tables!$R$2:$X$55,2,FALSE),"")))</f>
      </c>
      <c r="AP65" s="63">
        <f>IF(ISBLANK(VLOOKUP($AA$10,Tables!$J$57:$P$65,2,FALSE)),"",IF($C73=1,VLOOKUP($AA$10,Tables!$J$57:$P$65,2,FALSE),IF($C73=2,VLOOKUP($AA$10,Tables!$J$57:$P$65,2,FALSE),"")))</f>
      </c>
      <c r="AQ65" s="63">
        <f>IF(ISBLANK(VLOOKUP($AA$11,Tables!$J$67:$T$120,2,FALSE)),"",IF($C73=1,VLOOKUP($AA$11,Tables!$J$67:$T$120,2,FALSE),IF($C73=2,VLOOKUP($AA$11,Tables!$R$67:$X$120,2,FALSE),"")))</f>
      </c>
      <c r="AR65" s="63">
        <f>IF(ISBLANK(VLOOKUP($AA$9,Tables!$J$2:$P$55,2,FALSE)),"",IF($C75=1,VLOOKUP($AA$9,Tables!$J$2:$P$55,2,FALSE),IF($C75=2,VLOOKUP($AA$9,Tables!$R$2:$X$55,2,FALSE),"")))</f>
      </c>
      <c r="AS65" s="63">
        <f>IF(ISBLANK(VLOOKUP($AA$10,Tables!$J$57:$P$65,2,FALSE)),"",IF($C75=1,VLOOKUP($AA$10,Tables!$J$57:$P$65,2,FALSE),IF($C75=2,VLOOKUP($AA$10,Tables!$J$57:$P$65,2,FALSE),"")))</f>
      </c>
      <c r="AT65" s="63">
        <f>IF(ISBLANK(VLOOKUP($AA$11,Tables!$J$67:$T$120,2,FALSE)),"",IF($C75=1,VLOOKUP($AA$11,Tables!$J$67:$T$120,2,FALSE),IF($C75=2,VLOOKUP($AA$11,Tables!$R$67:$X$120,2,FALSE),"")))</f>
      </c>
      <c r="AU65" s="63">
        <f>IF(ISBLANK(VLOOKUP($AA$9,Tables!$J$2:$P$55,2,FALSE)),"",IF($C77=1,VLOOKUP($AA$9,Tables!$J$2:$P$55,2,FALSE),IF($C77=2,VLOOKUP($AA$9,Tables!$R$2:$X$55,2,FALSE),"")))</f>
      </c>
      <c r="AV65" s="63">
        <f>IF(ISBLANK(VLOOKUP($AA$10,Tables!$J$57:$P$65,2,FALSE)),"",IF($C77=1,VLOOKUP($AA$10,Tables!$J$57:$P$65,2,FALSE),IF($C77=2,VLOOKUP($AA$10,Tables!$J$57:$P$65,2,FALSE),"")))</f>
      </c>
      <c r="AW65" s="63">
        <f>IF(ISBLANK(VLOOKUP($AA$11,Tables!$J$67:$T$120,2,FALSE)),"",IF($C77=1,VLOOKUP($AA$11,Tables!$J$67:$T$120,2,FALSE),IF($C77=2,VLOOKUP($AA$11,Tables!$R$67:$X$120,2,FALSE),"")))</f>
      </c>
    </row>
    <row r="66" spans="1:49" ht="16.5" customHeight="1">
      <c r="A66" s="37"/>
      <c r="B66" s="27"/>
      <c r="C66" s="36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40"/>
      <c r="R66" s="29"/>
      <c r="S66" s="37"/>
      <c r="T66" s="62"/>
      <c r="U66" s="62"/>
      <c r="V66" s="62"/>
      <c r="W66" s="62"/>
      <c r="X66" s="62"/>
      <c r="Y66" s="62"/>
      <c r="Z66" s="62"/>
      <c r="AC66" s="63">
        <f>IF(ISBLANK(VLOOKUP($AA$9,Tables!$J$2:$P$55,3,FALSE)),"",IF($C65=1,VLOOKUP($AA$9,Tables!$J$2:$P$55,3,FALSE),IF($C65=2,VLOOKUP($AA$9,Tables!$R$2:$X$55,3,FALSE),"")))</f>
      </c>
      <c r="AD66" s="63">
        <f>IF(ISBLANK(VLOOKUP($AA$10,Tables!$J$57:$P$65,3,FALSE)),"",IF($C65=1,VLOOKUP($AA$10,Tables!$J$57:$P$65,3,FALSE),IF($C65=2,VLOOKUP($AA$10,Tables!$J$57:$P$65,3,FALSE),"")))</f>
      </c>
      <c r="AE66" s="63">
        <f>IF(ISBLANK(VLOOKUP($AA$11,Tables!$J$67:$T$120,3,FALSE)),"",IF($C65=1,VLOOKUP($AA$11,Tables!$J$67:$T$120,3,FALSE),IF($C65=2,VLOOKUP($AA$11,Tables!$R$67:$X$120,3,FALSE),"")))</f>
      </c>
      <c r="AF66" s="63">
        <f>IF(ISBLANK(VLOOKUP($AA$9,Tables!$J$2:$P$55,3,FALSE)),"",IF($C67=1,VLOOKUP($AA$9,Tables!$J$2:$P$55,3,FALSE),IF($C67=2,VLOOKUP($AA$9,Tables!$R$2:$X$55,3,FALSE),"")))</f>
      </c>
      <c r="AG66" s="63">
        <f>IF(ISBLANK(VLOOKUP($AA$10,Tables!$J$57:$P$65,3,FALSE)),"",IF($C67=1,VLOOKUP($AA$10,Tables!$J$57:$P$65,3,FALSE),IF($C67=2,VLOOKUP($AA$10,Tables!$J$57:$P$65,3,FALSE),"")))</f>
      </c>
      <c r="AH66" s="63">
        <f>IF(ISBLANK(VLOOKUP($AA$11,Tables!$J$67:$T$120,3,FALSE)),"",IF($C67=1,VLOOKUP($AA$11,Tables!$J$67:$T$120,3,FALSE),IF($C67=2,VLOOKUP($AA$11,Tables!$R$67:$X$120,3,FALSE),"")))</f>
      </c>
      <c r="AI66" s="63">
        <f>IF(ISBLANK(VLOOKUP($AA$9,Tables!$J$2:$P$55,3,FALSE)),"",IF($C69=1,VLOOKUP($AA$9,Tables!$J$2:$P$55,3,FALSE),IF($C69=2,VLOOKUP($AA$9,Tables!$R$2:$X$55,3,FALSE),"")))</f>
      </c>
      <c r="AJ66" s="63">
        <f>IF(ISBLANK(VLOOKUP($AA$10,Tables!$J$57:$P$65,3,FALSE)),"",IF($C69=1,VLOOKUP($AA$10,Tables!$J$57:$P$65,3,FALSE),IF($C69=2,VLOOKUP($AA$10,Tables!$J$57:$P$65,3,FALSE),"")))</f>
      </c>
      <c r="AK66" s="63">
        <f>IF(ISBLANK(VLOOKUP($AA$11,Tables!$J$67:$T$120,3,FALSE)),"",IF($C69=1,VLOOKUP($AA$11,Tables!$J$67:$T$120,3,FALSE),IF($C69=2,VLOOKUP($AA$11,Tables!$R$67:$X$120,3,FALSE),"")))</f>
      </c>
      <c r="AL66" s="63">
        <f>IF(ISBLANK(VLOOKUP($AA$9,Tables!$J$2:$P$55,3,FALSE)),"",IF($C71=1,VLOOKUP($AA$9,Tables!$J$2:$P$55,3,FALSE),IF($C71=2,VLOOKUP($AA$9,Tables!$R$2:$X$55,3,FALSE),"")))</f>
      </c>
      <c r="AM66" s="63">
        <f>IF(ISBLANK(VLOOKUP($AA$10,Tables!$J$57:$P$65,3,FALSE)),"",IF($C71=1,VLOOKUP($AA$10,Tables!$J$57:$P$65,3,FALSE),IF($C71=2,VLOOKUP($AA$10,Tables!$J$57:$P$65,3,FALSE),"")))</f>
      </c>
      <c r="AN66" s="63">
        <f>IF(ISBLANK(VLOOKUP($AA$11,Tables!$J$67:$T$120,3,FALSE)),"",IF($C71=1,VLOOKUP($AA$11,Tables!$J$67:$T$120,3,FALSE),IF($C71=2,VLOOKUP($AA$11,Tables!$R$67:$X$120,3,FALSE),"")))</f>
      </c>
      <c r="AO66" s="63">
        <f>IF(ISBLANK(VLOOKUP($AA$9,Tables!$J$2:$P$55,3,FALSE)),"",IF($C73=1,VLOOKUP($AA$9,Tables!$J$2:$P$55,3,FALSE),IF($C73=2,VLOOKUP($AA$9,Tables!$R$2:$X$55,3,FALSE),"")))</f>
      </c>
      <c r="AP66" s="63">
        <f>IF(ISBLANK(VLOOKUP($AA$10,Tables!$J$57:$P$65,3,FALSE)),"",IF($C73=1,VLOOKUP($AA$10,Tables!$J$57:$P$65,3,FALSE),IF($C73=2,VLOOKUP($AA$10,Tables!$J$57:$P$65,3,FALSE),"")))</f>
      </c>
      <c r="AQ66" s="63">
        <f>IF(ISBLANK(VLOOKUP($AA$11,Tables!$J$67:$T$120,3,FALSE)),"",IF($C73=1,VLOOKUP($AA$11,Tables!$J$67:$T$120,3,FALSE),IF($C73=2,VLOOKUP($AA$11,Tables!$R$67:$X$120,3,FALSE),"")))</f>
      </c>
      <c r="AR66" s="63">
        <f>IF(ISBLANK(VLOOKUP($AA$9,Tables!$J$2:$P$55,3,FALSE)),"",IF($C75=1,VLOOKUP($AA$9,Tables!$J$2:$P$55,3,FALSE),IF($C75=2,VLOOKUP($AA$9,Tables!$R$2:$X$55,3,FALSE),"")))</f>
      </c>
      <c r="AS66" s="63">
        <f>IF(ISBLANK(VLOOKUP($AA$10,Tables!$J$57:$P$65,3,FALSE)),"",IF($C75=1,VLOOKUP($AA$10,Tables!$J$57:$P$65,3,FALSE),IF($C75=2,VLOOKUP($AA$10,Tables!$J$57:$P$65,3,FALSE),"")))</f>
      </c>
      <c r="AT66" s="63">
        <f>IF(ISBLANK(VLOOKUP($AA$11,Tables!$J$67:$T$120,3,FALSE)),"",IF($C75=1,VLOOKUP($AA$11,Tables!$J$67:$T$120,3,FALSE),IF($C75=2,VLOOKUP($AA$11,Tables!$R$67:$X$120,3,FALSE),"")))</f>
      </c>
      <c r="AU66" s="63">
        <f>IF(ISBLANK(VLOOKUP($AA$9,Tables!$J$2:$P$55,3,FALSE)),"",IF($C77=1,VLOOKUP($AA$9,Tables!$J$2:$P$55,3,FALSE),IF($C77=2,VLOOKUP($AA$9,Tables!$R$2:$X$55,3,FALSE),"")))</f>
      </c>
      <c r="AV66" s="63">
        <f>IF(ISBLANK(VLOOKUP($AA$10,Tables!$J$57:$P$65,3,FALSE)),"",IF($C77=1,VLOOKUP($AA$10,Tables!$J$57:$P$65,3,FALSE),IF($C77=2,VLOOKUP($AA$10,Tables!$J$57:$P$65,3,FALSE),"")))</f>
      </c>
      <c r="AW66" s="63">
        <f>IF(ISBLANK(VLOOKUP($AA$11,Tables!$J$67:$T$120,3,FALSE)),"",IF($C77=1,VLOOKUP($AA$11,Tables!$J$67:$T$120,3,FALSE),IF($C77=2,VLOOKUP($AA$11,Tables!$R$67:$X$120,3,FALSE),"")))</f>
      </c>
    </row>
    <row r="67" spans="1:49" ht="17.25" customHeight="1">
      <c r="A67" s="37"/>
      <c r="B67" s="27"/>
      <c r="C67" s="36">
        <v>3</v>
      </c>
      <c r="D67" s="28">
        <v>1</v>
      </c>
      <c r="E67" s="28"/>
      <c r="F67" s="28"/>
      <c r="G67" s="28">
        <v>1</v>
      </c>
      <c r="H67" s="28"/>
      <c r="I67" s="28"/>
      <c r="J67" s="28">
        <v>1</v>
      </c>
      <c r="K67" s="28"/>
      <c r="L67" s="28"/>
      <c r="M67" s="47"/>
      <c r="N67" s="66"/>
      <c r="O67" s="67"/>
      <c r="P67" s="28"/>
      <c r="Q67" s="40"/>
      <c r="R67" s="29"/>
      <c r="S67" s="37"/>
      <c r="T67" s="62"/>
      <c r="U67" s="62"/>
      <c r="V67" s="62"/>
      <c r="W67" s="62"/>
      <c r="X67" s="62"/>
      <c r="Y67" s="62"/>
      <c r="Z67" s="62"/>
      <c r="AC67" s="63">
        <f>IF(ISBLANK(VLOOKUP($AA$9,Tables!$J$2:$P$55,4,FALSE)),"",IF($C65=1,VLOOKUP($AA$9,Tables!$J$2:$P$55,4,FALSE),IF($C65=2,VLOOKUP($AA$9,Tables!$R$2:$X$55,4,FALSE),"")))</f>
      </c>
      <c r="AD67" s="63">
        <f>IF(ISBLANK(VLOOKUP($AA$10,Tables!$J$57:$P$65,4,FALSE)),"",IF($C65=1,VLOOKUP($AA$10,Tables!$J$57:$P$65,4,FALSE),IF($C65=2,VLOOKUP($AA$10,Tables!$J$57:$P$65,4,FALSE),"")))</f>
      </c>
      <c r="AE67" s="63">
        <f>IF(ISBLANK(VLOOKUP($AA$11,Tables!$J$67:$T$120,4,FALSE)),"",IF($C65=1,VLOOKUP($AA$11,Tables!$J$67:$T$120,4,FALSE),IF($C65=2,VLOOKUP($AA$11,Tables!$R$67:$X$120,4,FALSE),"")))</f>
      </c>
      <c r="AF67" s="63">
        <f>IF(ISBLANK(VLOOKUP($AA$9,Tables!$J$2:$P$55,4,FALSE)),"",IF($C67=1,VLOOKUP($AA$9,Tables!$J$2:$P$55,4,FALSE),IF($C67=2,VLOOKUP($AA$9,Tables!$R$2:$X$55,4,FALSE),"")))</f>
      </c>
      <c r="AG67" s="63">
        <f>IF(ISBLANK(VLOOKUP($AA$10,Tables!$J$57:$P$65,4,FALSE)),"",IF($C67=1,VLOOKUP($AA$10,Tables!$J$57:$P$65,4,FALSE),IF($C67=2,VLOOKUP($AA$10,Tables!$J$57:$P$65,4,FALSE),"")))</f>
      </c>
      <c r="AH67" s="63">
        <f>IF(ISBLANK(VLOOKUP($AA$11,Tables!$J$67:$T$120,4,FALSE)),"",IF($C67=1,VLOOKUP($AA$11,Tables!$J$67:$T$120,4,FALSE),IF($C67=2,VLOOKUP($AA$11,Tables!$R$67:$X$120,4,FALSE),"")))</f>
      </c>
      <c r="AI67" s="63">
        <f>IF(ISBLANK(VLOOKUP($AA$9,Tables!$J$2:$P$55,4,FALSE)),"",IF($C69=1,VLOOKUP($AA$9,Tables!$J$2:$P$55,4,FALSE),IF($C69=2,VLOOKUP($AA$9,Tables!$R$2:$X$55,4,FALSE),"")))</f>
      </c>
      <c r="AJ67" s="63">
        <f>IF(ISBLANK(VLOOKUP($AA$10,Tables!$J$57:$P$65,4,FALSE)),"",IF($C69=1,VLOOKUP($AA$10,Tables!$J$57:$P$65,4,FALSE),IF($C69=2,VLOOKUP($AA$10,Tables!$J$57:$P$65,4,FALSE),"")))</f>
      </c>
      <c r="AK67" s="63">
        <f>IF(ISBLANK(VLOOKUP($AA$11,Tables!$J$67:$T$120,4,FALSE)),"",IF($C69=1,VLOOKUP($AA$11,Tables!$J$67:$T$120,4,FALSE),IF($C69=2,VLOOKUP($AA$11,Tables!$R$67:$X$120,4,FALSE),"")))</f>
      </c>
      <c r="AL67" s="63">
        <f>IF(ISBLANK(VLOOKUP($AA$9,Tables!$J$2:$P$55,4,FALSE)),"",IF($C71=1,VLOOKUP($AA$9,Tables!$J$2:$P$55,4,FALSE),IF($C71=2,VLOOKUP($AA$9,Tables!$R$2:$X$55,4,FALSE),"")))</f>
      </c>
      <c r="AM67" s="63">
        <f>IF(ISBLANK(VLOOKUP($AA$10,Tables!$J$57:$P$65,4,FALSE)),"",IF($C71=1,VLOOKUP($AA$10,Tables!$J$57:$P$65,4,FALSE),IF($C71=2,VLOOKUP($AA$10,Tables!$J$57:$P$65,4,FALSE),"")))</f>
      </c>
      <c r="AN67" s="63">
        <f>IF(ISBLANK(VLOOKUP($AA$11,Tables!$J$67:$T$120,4,FALSE)),"",IF($C71=1,VLOOKUP($AA$11,Tables!$J$67:$T$120,4,FALSE),IF($C71=2,VLOOKUP($AA$11,Tables!$R$67:$X$120,4,FALSE),"")))</f>
      </c>
      <c r="AO67" s="63">
        <f>IF(ISBLANK(VLOOKUP($AA$9,Tables!$J$2:$P$55,4,FALSE)),"",IF($C73=1,VLOOKUP($AA$9,Tables!$J$2:$P$55,4,FALSE),IF($C73=2,VLOOKUP($AA$9,Tables!$R$2:$X$55,4,FALSE),"")))</f>
      </c>
      <c r="AP67" s="63">
        <f>IF(ISBLANK(VLOOKUP($AA$10,Tables!$J$57:$P$65,4,FALSE)),"",IF($C73=1,VLOOKUP($AA$10,Tables!$J$57:$P$65,4,FALSE),IF($C73=2,VLOOKUP($AA$10,Tables!$J$57:$P$65,4,FALSE),"")))</f>
      </c>
      <c r="AQ67" s="63">
        <f>IF(ISBLANK(VLOOKUP($AA$11,Tables!$J$67:$T$120,4,FALSE)),"",IF($C73=1,VLOOKUP($AA$11,Tables!$J$67:$T$120,4,FALSE),IF($C73=2,VLOOKUP($AA$11,Tables!$R$67:$X$120,4,FALSE),"")))</f>
      </c>
      <c r="AR67" s="63">
        <f>IF(ISBLANK(VLOOKUP($AA$9,Tables!$J$2:$P$55,4,FALSE)),"",IF($C75=1,VLOOKUP($AA$9,Tables!$J$2:$P$55,4,FALSE),IF($C75=2,VLOOKUP($AA$9,Tables!$R$2:$X$55,4,FALSE),"")))</f>
      </c>
      <c r="AS67" s="63">
        <f>IF(ISBLANK(VLOOKUP($AA$10,Tables!$J$57:$P$65,4,FALSE)),"",IF($C75=1,VLOOKUP($AA$10,Tables!$J$57:$P$65,4,FALSE),IF($C75=2,VLOOKUP($AA$10,Tables!$J$57:$P$65,4,FALSE),"")))</f>
      </c>
      <c r="AT67" s="63">
        <f>IF(ISBLANK(VLOOKUP($AA$11,Tables!$J$67:$T$120,4,FALSE)),"",IF($C75=1,VLOOKUP($AA$11,Tables!$J$67:$T$120,4,FALSE),IF($C75=2,VLOOKUP($AA$11,Tables!$R$67:$X$120,4,FALSE),"")))</f>
      </c>
      <c r="AU67" s="63">
        <f>IF(ISBLANK(VLOOKUP($AA$9,Tables!$J$2:$P$55,4,FALSE)),"",IF($C77=1,VLOOKUP($AA$9,Tables!$J$2:$P$55,4,FALSE),IF($C77=2,VLOOKUP($AA$9,Tables!$R$2:$X$55,4,FALSE),"")))</f>
      </c>
      <c r="AV67" s="63">
        <f>IF(ISBLANK(VLOOKUP($AA$10,Tables!$J$57:$P$65,4,FALSE)),"",IF($C77=1,VLOOKUP($AA$10,Tables!$J$57:$P$65,4,FALSE),IF($C77=2,VLOOKUP($AA$10,Tables!$J$57:$P$65,4,FALSE),"")))</f>
      </c>
      <c r="AW67" s="63">
        <f>IF(ISBLANK(VLOOKUP($AA$11,Tables!$J$67:$T$120,4,FALSE)),"",IF($C77=1,VLOOKUP($AA$11,Tables!$J$67:$T$120,4,FALSE),IF($C77=2,VLOOKUP($AA$11,Tables!$R$67:$X$120,4,FALSE),"")))</f>
      </c>
    </row>
    <row r="68" spans="1:49" ht="17.25" customHeight="1">
      <c r="A68" s="37"/>
      <c r="B68" s="27"/>
      <c r="C68" s="36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40"/>
      <c r="R68" s="29"/>
      <c r="S68" s="37"/>
      <c r="T68" s="62"/>
      <c r="U68" s="62"/>
      <c r="V68" s="62"/>
      <c r="W68" s="62"/>
      <c r="X68" s="62"/>
      <c r="Y68" s="62"/>
      <c r="Z68" s="62"/>
      <c r="AC68" s="63">
        <f>IF(ISBLANK(VLOOKUP($AA$9,Tables!$J$2:$P$55,5,FALSE)),"",IF($C65=1,VLOOKUP($AA$9,Tables!$J$2:$P$55,5,FALSE),IF($C65=2,VLOOKUP($AA$9,Tables!$R$2:$X$55,5,FALSE),"")))</f>
      </c>
      <c r="AE68" s="63">
        <f>IF(ISBLANK(VLOOKUP($AA$11,Tables!$J$67:$T$120,5,FALSE)),"",IF($C65=1,VLOOKUP($AA$11,Tables!$J$67:$T$120,5,FALSE),IF($C65=2,VLOOKUP($AA$11,Tables!$R$67:$X$120,5,FALSE),"")))</f>
      </c>
      <c r="AF68" s="63">
        <f>IF(ISBLANK(VLOOKUP($AA$9,Tables!$J$2:$P$55,5,FALSE)),"",IF($C67=1,VLOOKUP($AA$9,Tables!$J$2:$P$55,5,FALSE),IF($C67=2,VLOOKUP($AA$9,Tables!$R$2:$X$55,5,FALSE),"")))</f>
      </c>
      <c r="AH68" s="63">
        <f>IF(ISBLANK(VLOOKUP($AA$11,Tables!$J$67:$T$120,5,FALSE)),"",IF($C67=1,VLOOKUP($AA$11,Tables!$J$67:$T$120,5,FALSE),IF($C67=2,VLOOKUP($AA$11,Tables!$R$67:$X$120,5,FALSE),"")))</f>
      </c>
      <c r="AI68" s="63">
        <f>IF(ISBLANK(VLOOKUP($AA$9,Tables!$J$2:$P$55,5,FALSE)),"",IF($C69=1,VLOOKUP($AA$9,Tables!$J$2:$P$55,5,FALSE),IF($C69=2,VLOOKUP($AA$9,Tables!$R$2:$X$55,5,FALSE),"")))</f>
      </c>
      <c r="AK68" s="63">
        <f>IF(ISBLANK(VLOOKUP($AA$11,Tables!$J$67:$T$120,5,FALSE)),"",IF($C69=1,VLOOKUP($AA$11,Tables!$J$67:$T$120,5,FALSE),IF($C69=2,VLOOKUP($AA$11,Tables!$R$67:$X$120,5,FALSE),"")))</f>
      </c>
      <c r="AL68" s="63">
        <f>IF(ISBLANK(VLOOKUP($AA$9,Tables!$J$2:$P$55,5,FALSE)),"",IF($C71=1,VLOOKUP($AA$9,Tables!$J$2:$P$55,5,FALSE),IF($C71=2,VLOOKUP($AA$9,Tables!$R$2:$X$55,5,FALSE),"")))</f>
      </c>
      <c r="AN68" s="63">
        <f>IF(ISBLANK(VLOOKUP($AA$11,Tables!$J$67:$T$120,5,FALSE)),"",IF($C71=1,VLOOKUP($AA$11,Tables!$J$67:$T$120,5,FALSE),IF($C71=2,VLOOKUP($AA$11,Tables!$R$67:$X$120,5,FALSE),"")))</f>
      </c>
      <c r="AO68" s="63">
        <f>IF(ISBLANK(VLOOKUP($AA$9,Tables!$J$2:$P$55,5,FALSE)),"",IF($C73=1,VLOOKUP($AA$9,Tables!$J$2:$P$55,5,FALSE),IF($C73=2,VLOOKUP($AA$9,Tables!$R$2:$X$55,5,FALSE),"")))</f>
      </c>
      <c r="AQ68" s="63">
        <f>IF(ISBLANK(VLOOKUP($AA$11,Tables!$J$67:$T$120,5,FALSE)),"",IF($C73=1,VLOOKUP($AA$11,Tables!$J$67:$T$120,5,FALSE),IF($C73=2,VLOOKUP($AA$11,Tables!$R$67:$X$120,5,FALSE),"")))</f>
      </c>
      <c r="AR68" s="63">
        <f>IF(ISBLANK(VLOOKUP($AA$9,Tables!$J$2:$P$55,5,FALSE)),"",IF($C75=1,VLOOKUP($AA$9,Tables!$J$2:$P$55,5,FALSE),IF($C75=2,VLOOKUP($AA$9,Tables!$R$2:$X$55,5,FALSE),"")))</f>
      </c>
      <c r="AT68" s="63">
        <f>IF(ISBLANK(VLOOKUP($AA$11,Tables!$J$67:$T$120,5,FALSE)),"",IF($C75=1,VLOOKUP($AA$11,Tables!$J$67:$T$120,5,FALSE),IF($C75=2,VLOOKUP($AA$11,Tables!$R$67:$X$120,5,FALSE),"")))</f>
      </c>
      <c r="AU68" s="63">
        <f>IF(ISBLANK(VLOOKUP($AA$9,Tables!$J$2:$P$55,5,FALSE)),"",IF($C77=1,VLOOKUP($AA$9,Tables!$J$2:$P$55,5,FALSE),IF($C77=2,VLOOKUP($AA$9,Tables!$R$2:$X$55,5,FALSE),"")))</f>
      </c>
      <c r="AW68" s="63">
        <f>IF(ISBLANK(VLOOKUP($AA$11,Tables!$J$67:$T$120,5,FALSE)),"",IF($C77=1,VLOOKUP($AA$11,Tables!$J$67:$T$120,5,FALSE),IF($C77=2,VLOOKUP($AA$11,Tables!$R$67:$X$120,5,FALSE),"")))</f>
      </c>
    </row>
    <row r="69" spans="1:49" ht="17.25" customHeight="1">
      <c r="A69" s="37"/>
      <c r="B69" s="27"/>
      <c r="C69" s="36">
        <v>3</v>
      </c>
      <c r="D69" s="28">
        <v>1</v>
      </c>
      <c r="E69" s="28"/>
      <c r="F69" s="28"/>
      <c r="G69" s="28">
        <v>1</v>
      </c>
      <c r="H69" s="28"/>
      <c r="I69" s="28"/>
      <c r="J69" s="28">
        <v>1</v>
      </c>
      <c r="K69" s="28"/>
      <c r="L69" s="28"/>
      <c r="M69" s="47"/>
      <c r="N69" s="66"/>
      <c r="O69" s="67"/>
      <c r="P69" s="28"/>
      <c r="Q69" s="40"/>
      <c r="R69" s="29"/>
      <c r="S69" s="37"/>
      <c r="T69" s="62"/>
      <c r="U69" s="62"/>
      <c r="V69" s="62"/>
      <c r="W69" s="62"/>
      <c r="X69" s="62"/>
      <c r="Y69" s="62"/>
      <c r="Z69" s="62"/>
      <c r="AC69" s="63">
        <f>IF(ISBLANK(VLOOKUP($AA$9,Tables!$J$2:$P$55,6,FALSE)),"",IF($C65=1,VLOOKUP($AA$9,Tables!$J$2:$P$55,6,FALSE),IF($C65=2,VLOOKUP($AA$9,Tables!$R$2:$X$55,6,FALSE),"")))</f>
      </c>
      <c r="AE69" s="63">
        <f>IF(ISBLANK(VLOOKUP($AA$11,Tables!$J$67:$T$120,6,FALSE)),"",IF($C65=1,VLOOKUP($AA$11,Tables!$J$67:$T$120,6,FALSE),IF($C65=2,VLOOKUP($AA$11,Tables!$R$67:$X$120,6,FALSE),"")))</f>
      </c>
      <c r="AF69" s="63">
        <f>IF(ISBLANK(VLOOKUP($AA$9,Tables!$J$2:$P$55,6,FALSE)),"",IF($C67=1,VLOOKUP($AA$9,Tables!$J$2:$P$55,6,FALSE),IF($C67=2,VLOOKUP($AA$9,Tables!$R$2:$X$55,6,FALSE),"")))</f>
      </c>
      <c r="AH69" s="63">
        <f>IF(ISBLANK(VLOOKUP($AA$11,Tables!$J$67:$T$120,6,FALSE)),"",IF($C67=1,VLOOKUP($AA$11,Tables!$J$67:$T$120,6,FALSE),IF($C67=2,VLOOKUP($AA$11,Tables!$R$67:$X$120,6,FALSE),"")))</f>
      </c>
      <c r="AI69" s="63">
        <f>IF(ISBLANK(VLOOKUP($AA$9,Tables!$J$2:$P$55,6,FALSE)),"",IF($C69=1,VLOOKUP($AA$9,Tables!$J$2:$P$55,6,FALSE),IF($C69=2,VLOOKUP($AA$9,Tables!$R$2:$X$55,6,FALSE),"")))</f>
      </c>
      <c r="AK69" s="63">
        <f>IF(ISBLANK(VLOOKUP($AA$11,Tables!$J$67:$T$120,6,FALSE)),"",IF($C69=1,VLOOKUP($AA$11,Tables!$J$67:$T$120,6,FALSE),IF($C69=2,VLOOKUP($AA$11,Tables!$R$67:$X$120,6,FALSE),"")))</f>
      </c>
      <c r="AL69" s="63">
        <f>IF(ISBLANK(VLOOKUP($AA$9,Tables!$J$2:$P$55,6,FALSE)),"",IF($C71=1,VLOOKUP($AA$9,Tables!$J$2:$P$55,6,FALSE),IF($C71=2,VLOOKUP($AA$9,Tables!$R$2:$X$55,6,FALSE),"")))</f>
      </c>
      <c r="AN69" s="63">
        <f>IF(ISBLANK(VLOOKUP($AA$11,Tables!$J$67:$T$120,6,FALSE)),"",IF($C71=1,VLOOKUP($AA$11,Tables!$J$67:$T$120,6,FALSE),IF($C71=2,VLOOKUP($AA$11,Tables!$R$67:$X$120,6,FALSE),"")))</f>
      </c>
      <c r="AO69" s="63">
        <f>IF(ISBLANK(VLOOKUP($AA$9,Tables!$J$2:$P$55,6,FALSE)),"",IF($C73=1,VLOOKUP($AA$9,Tables!$J$2:$P$55,6,FALSE),IF($C73=2,VLOOKUP($AA$9,Tables!$R$2:$X$55,6,FALSE),"")))</f>
      </c>
      <c r="AQ69" s="63">
        <f>IF(ISBLANK(VLOOKUP($AA$11,Tables!$J$67:$T$120,6,FALSE)),"",IF($C73=1,VLOOKUP($AA$11,Tables!$J$67:$T$120,6,FALSE),IF($C73=2,VLOOKUP($AA$11,Tables!$R$67:$X$120,6,FALSE),"")))</f>
      </c>
      <c r="AR69" s="63">
        <f>IF(ISBLANK(VLOOKUP($AA$9,Tables!$J$2:$P$55,6,FALSE)),"",IF($C75=1,VLOOKUP($AA$9,Tables!$J$2:$P$55,6,FALSE),IF($C75=2,VLOOKUP($AA$9,Tables!$R$2:$X$55,6,FALSE),"")))</f>
      </c>
      <c r="AT69" s="63">
        <f>IF(ISBLANK(VLOOKUP($AA$11,Tables!$J$67:$T$120,6,FALSE)),"",IF($C75=1,VLOOKUP($AA$11,Tables!$J$67:$T$120,6,FALSE),IF($C75=2,VLOOKUP($AA$11,Tables!$R$67:$X$120,6,FALSE),"")))</f>
      </c>
      <c r="AU69" s="63">
        <f>IF(ISBLANK(VLOOKUP($AA$9,Tables!$J$2:$P$55,6,FALSE)),"",IF($C77=1,VLOOKUP($AA$9,Tables!$J$2:$P$55,6,FALSE),IF($C77=2,VLOOKUP($AA$9,Tables!$R$2:$X$55,6,FALSE),"")))</f>
      </c>
      <c r="AW69" s="63">
        <f>IF(ISBLANK(VLOOKUP($AA$11,Tables!$J$67:$T$120,6,FALSE)),"",IF($C77=1,VLOOKUP($AA$11,Tables!$J$67:$T$120,6,FALSE),IF($C77=2,VLOOKUP($AA$11,Tables!$R$67:$X$120,6,FALSE),"")))</f>
      </c>
    </row>
    <row r="70" spans="1:49" ht="17.25" customHeight="1">
      <c r="A70" s="37"/>
      <c r="B70" s="27"/>
      <c r="C70" s="36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40"/>
      <c r="R70" s="29"/>
      <c r="S70" s="37"/>
      <c r="T70" s="62"/>
      <c r="U70" s="62"/>
      <c r="V70" s="62"/>
      <c r="W70" s="62"/>
      <c r="X70" s="62"/>
      <c r="Y70" s="62"/>
      <c r="Z70" s="62"/>
      <c r="AC70" s="63">
        <f>IF(ISBLANK(VLOOKUP($AA$9,Tables!$J$2:$P$55,7,FALSE)),"",IF($C65=1,VLOOKUP($AA$9,Tables!$J$2:$P$55,7,FALSE),IF($C65=2,VLOOKUP($AA$9,Tables!$R$2:$X$55,7,FALSE),"")))</f>
      </c>
      <c r="AE70" s="63">
        <f>IF(ISBLANK(VLOOKUP($AA$11,Tables!$J$67:$T$120,7,FALSE)),"",IF($C65=1,VLOOKUP($AA$11,Tables!$J$67:$T$120,7,FALSE),IF($C65=2,VLOOKUP($AA$11,Tables!$R$67:$X$120,7,FALSE),"")))</f>
      </c>
      <c r="AF70" s="63">
        <f>IF(ISBLANK(VLOOKUP($AA$9,Tables!$J$2:$P$55,7,FALSE)),"",IF($C67=1,VLOOKUP($AA$9,Tables!$J$2:$P$55,7,FALSE),IF($C67=2,VLOOKUP($AA$9,Tables!$R$2:$X$55,7,FALSE),"")))</f>
      </c>
      <c r="AH70" s="63">
        <f>IF(ISBLANK(VLOOKUP($AA$11,Tables!$J$67:$T$120,7,FALSE)),"",IF($C67=1,VLOOKUP($AA$11,Tables!$J$67:$T$120,7,FALSE),IF($C67=2,VLOOKUP($AA$11,Tables!$R$67:$X$120,7,FALSE),"")))</f>
      </c>
      <c r="AI70" s="63">
        <f>IF(ISBLANK(VLOOKUP($AA$9,Tables!$J$2:$P$55,7,FALSE)),"",IF($C69=1,VLOOKUP($AA$9,Tables!$J$2:$P$55,7,FALSE),IF($C69=2,VLOOKUP($AA$9,Tables!$R$2:$X$55,7,FALSE),"")))</f>
      </c>
      <c r="AK70" s="63">
        <f>IF(ISBLANK(VLOOKUP($AA$11,Tables!$J$67:$T$120,7,FALSE)),"",IF($C69=1,VLOOKUP($AA$11,Tables!$J$67:$T$120,7,FALSE),IF($C69=2,VLOOKUP($AA$11,Tables!$R$67:$X$120,7,FALSE),"")))</f>
      </c>
      <c r="AL70" s="63">
        <f>IF(ISBLANK(VLOOKUP($AA$9,Tables!$J$2:$P$55,7,FALSE)),"",IF($C71=1,VLOOKUP($AA$9,Tables!$J$2:$P$55,7,FALSE),IF($C71=2,VLOOKUP($AA$9,Tables!$R$2:$X$55,7,FALSE),"")))</f>
      </c>
      <c r="AN70" s="63">
        <f>IF(ISBLANK(VLOOKUP($AA$11,Tables!$J$67:$T$120,7,FALSE)),"",IF($C71=1,VLOOKUP($AA$11,Tables!$J$67:$T$120,7,FALSE),IF($C71=2,VLOOKUP($AA$11,Tables!$R$67:$X$120,7,FALSE),"")))</f>
      </c>
      <c r="AO70" s="63">
        <f>IF(ISBLANK(VLOOKUP($AA$9,Tables!$J$2:$P$55,7,FALSE)),"",IF($C73=1,VLOOKUP($AA$9,Tables!$J$2:$P$55,7,FALSE),IF($C73=2,VLOOKUP($AA$9,Tables!$R$2:$X$55,7,FALSE),"")))</f>
      </c>
      <c r="AQ70" s="63">
        <f>IF(ISBLANK(VLOOKUP($AA$11,Tables!$J$67:$T$120,7,FALSE)),"",IF($C73=1,VLOOKUP($AA$11,Tables!$J$67:$T$120,7,FALSE),IF($C73=2,VLOOKUP($AA$11,Tables!$R$67:$X$120,7,FALSE),"")))</f>
      </c>
      <c r="AR70" s="63">
        <f>IF(ISBLANK(VLOOKUP($AA$9,Tables!$J$2:$P$55,7,FALSE)),"",IF($C75=1,VLOOKUP($AA$9,Tables!$J$2:$P$55,7,FALSE),IF($C75=2,VLOOKUP($AA$9,Tables!$R$2:$X$55,7,FALSE),"")))</f>
      </c>
      <c r="AT70" s="63">
        <f>IF(ISBLANK(VLOOKUP($AA$11,Tables!$J$67:$T$120,7,FALSE)),"",IF($C75=1,VLOOKUP($AA$11,Tables!$J$67:$T$120,7,FALSE),IF($C75=2,VLOOKUP($AA$11,Tables!$R$67:$X$120,7,FALSE),"")))</f>
      </c>
      <c r="AU70" s="63">
        <f>IF(ISBLANK(VLOOKUP($AA$9,Tables!$J$2:$P$55,7,FALSE)),"",IF($C77=1,VLOOKUP($AA$9,Tables!$J$2:$P$55,7,FALSE),IF($C77=2,VLOOKUP($AA$9,Tables!$R$2:$X$55,7,FALSE),"")))</f>
      </c>
      <c r="AW70" s="63">
        <f>IF(ISBLANK(VLOOKUP($AA$11,Tables!$J$67:$T$120,7,FALSE)),"",IF($C77=1,VLOOKUP($AA$11,Tables!$J$67:$T$120,7,FALSE),IF($C77=2,VLOOKUP($AA$11,Tables!$R$67:$X$120,7,FALSE),"")))</f>
      </c>
    </row>
    <row r="71" spans="1:28" ht="17.25" customHeight="1">
      <c r="A71" s="37"/>
      <c r="B71" s="27"/>
      <c r="C71" s="36">
        <v>3</v>
      </c>
      <c r="D71" s="28">
        <v>1</v>
      </c>
      <c r="E71" s="28"/>
      <c r="F71" s="28"/>
      <c r="G71" s="28">
        <v>1</v>
      </c>
      <c r="H71" s="28"/>
      <c r="I71" s="28"/>
      <c r="J71" s="28">
        <v>1</v>
      </c>
      <c r="K71" s="28"/>
      <c r="L71" s="28"/>
      <c r="M71" s="47"/>
      <c r="N71" s="66"/>
      <c r="O71" s="67"/>
      <c r="P71" s="28"/>
      <c r="Q71" s="40"/>
      <c r="R71" s="29"/>
      <c r="S71" s="37"/>
      <c r="T71" s="62"/>
      <c r="U71" s="62"/>
      <c r="V71" s="62"/>
      <c r="W71" s="62"/>
      <c r="X71" s="62"/>
      <c r="Y71" s="62"/>
      <c r="Z71" s="62"/>
      <c r="AB71" s="64"/>
    </row>
    <row r="72" spans="1:28" ht="17.25" customHeight="1">
      <c r="A72" s="37"/>
      <c r="B72" s="27"/>
      <c r="C72" s="36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40"/>
      <c r="R72" s="29"/>
      <c r="S72" s="37"/>
      <c r="T72" s="62"/>
      <c r="U72" s="62"/>
      <c r="V72" s="62"/>
      <c r="W72" s="62"/>
      <c r="X72" s="62"/>
      <c r="Y72" s="62"/>
      <c r="Z72" s="62"/>
      <c r="AB72" s="64"/>
    </row>
    <row r="73" spans="1:28" ht="17.25" customHeight="1">
      <c r="A73" s="37"/>
      <c r="B73" s="27"/>
      <c r="C73" s="36">
        <v>3</v>
      </c>
      <c r="D73" s="28">
        <v>1</v>
      </c>
      <c r="E73" s="28"/>
      <c r="F73" s="28"/>
      <c r="G73" s="28">
        <v>1</v>
      </c>
      <c r="H73" s="28"/>
      <c r="I73" s="28"/>
      <c r="J73" s="28">
        <v>1</v>
      </c>
      <c r="K73" s="28"/>
      <c r="L73" s="28"/>
      <c r="M73" s="47"/>
      <c r="N73" s="48"/>
      <c r="O73" s="49"/>
      <c r="P73" s="28"/>
      <c r="Q73" s="40"/>
      <c r="R73" s="29"/>
      <c r="S73" s="37"/>
      <c r="T73" s="62"/>
      <c r="U73" s="62"/>
      <c r="V73" s="62"/>
      <c r="W73" s="62"/>
      <c r="X73" s="62"/>
      <c r="Y73" s="62"/>
      <c r="Z73" s="62"/>
      <c r="AB73" s="64"/>
    </row>
    <row r="74" spans="1:28" ht="17.25" customHeight="1">
      <c r="A74" s="37"/>
      <c r="B74" s="27"/>
      <c r="C74" s="36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40"/>
      <c r="R74" s="29"/>
      <c r="S74" s="37"/>
      <c r="T74" s="62"/>
      <c r="U74" s="62"/>
      <c r="V74" s="62"/>
      <c r="W74" s="62"/>
      <c r="X74" s="62"/>
      <c r="Y74" s="62"/>
      <c r="Z74" s="62"/>
      <c r="AB74" s="64"/>
    </row>
    <row r="75" spans="1:26" ht="17.25" customHeight="1">
      <c r="A75" s="37"/>
      <c r="B75" s="27"/>
      <c r="C75" s="36">
        <v>3</v>
      </c>
      <c r="D75" s="28">
        <v>1</v>
      </c>
      <c r="E75" s="28"/>
      <c r="F75" s="28"/>
      <c r="G75" s="28">
        <v>1</v>
      </c>
      <c r="H75" s="28"/>
      <c r="I75" s="28"/>
      <c r="J75" s="28">
        <v>1</v>
      </c>
      <c r="K75" s="28"/>
      <c r="L75" s="28"/>
      <c r="M75" s="47"/>
      <c r="N75" s="48"/>
      <c r="O75" s="49"/>
      <c r="P75" s="28"/>
      <c r="Q75" s="40"/>
      <c r="R75" s="29"/>
      <c r="S75" s="37"/>
      <c r="T75" s="62"/>
      <c r="U75" s="62"/>
      <c r="V75" s="62"/>
      <c r="W75" s="62"/>
      <c r="X75" s="62"/>
      <c r="Y75" s="62"/>
      <c r="Z75" s="62"/>
    </row>
    <row r="76" spans="1:26" ht="17.25" customHeight="1">
      <c r="A76" s="37"/>
      <c r="B76" s="27"/>
      <c r="C76" s="36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40"/>
      <c r="R76" s="29"/>
      <c r="S76" s="37"/>
      <c r="T76" s="62"/>
      <c r="U76" s="62"/>
      <c r="V76" s="62"/>
      <c r="W76" s="62"/>
      <c r="X76" s="62"/>
      <c r="Y76" s="62"/>
      <c r="Z76" s="62"/>
    </row>
    <row r="77" spans="1:26" ht="17.25" customHeight="1">
      <c r="A77" s="37"/>
      <c r="B77" s="27"/>
      <c r="C77" s="36">
        <v>3</v>
      </c>
      <c r="D77" s="28">
        <v>1</v>
      </c>
      <c r="E77" s="28"/>
      <c r="F77" s="28"/>
      <c r="G77" s="28">
        <v>1</v>
      </c>
      <c r="H77" s="28"/>
      <c r="I77" s="28"/>
      <c r="J77" s="28">
        <v>1</v>
      </c>
      <c r="K77" s="28"/>
      <c r="L77" s="28"/>
      <c r="M77" s="47"/>
      <c r="N77" s="48"/>
      <c r="O77" s="49"/>
      <c r="P77" s="28"/>
      <c r="Q77" s="40"/>
      <c r="R77" s="29"/>
      <c r="S77" s="37"/>
      <c r="T77" s="62"/>
      <c r="U77" s="62"/>
      <c r="V77" s="62"/>
      <c r="W77" s="62"/>
      <c r="X77" s="62"/>
      <c r="Y77" s="62"/>
      <c r="Z77" s="62"/>
    </row>
    <row r="78" spans="1:26" ht="17.25" customHeight="1">
      <c r="A78" s="37"/>
      <c r="B78" s="27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41"/>
      <c r="R78" s="29"/>
      <c r="S78" s="37"/>
      <c r="T78" s="62"/>
      <c r="U78" s="62"/>
      <c r="V78" s="62"/>
      <c r="W78" s="62"/>
      <c r="X78" s="62"/>
      <c r="Y78" s="62"/>
      <c r="Z78" s="62"/>
    </row>
    <row r="79" spans="1:26" ht="6" customHeight="1" thickBot="1">
      <c r="A79" s="37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3"/>
      <c r="S79" s="37"/>
      <c r="T79" s="62"/>
      <c r="U79" s="62"/>
      <c r="V79" s="62"/>
      <c r="W79" s="62"/>
      <c r="X79" s="62"/>
      <c r="Y79" s="62"/>
      <c r="Z79" s="62"/>
    </row>
    <row r="80" ht="13.5" thickBot="1"/>
    <row r="81" spans="1:26" ht="5.25" customHeight="1">
      <c r="A81" s="37"/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6"/>
      <c r="S81" s="37"/>
      <c r="T81" s="62"/>
      <c r="U81" s="62"/>
      <c r="V81" s="62"/>
      <c r="W81" s="62"/>
      <c r="X81" s="62"/>
      <c r="Y81" s="62"/>
      <c r="Z81" s="62"/>
    </row>
    <row r="82" spans="1:26" ht="16.5" customHeight="1">
      <c r="A82" s="37"/>
      <c r="B82" s="27"/>
      <c r="C82" s="38" t="s">
        <v>59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9"/>
      <c r="S82" s="37"/>
      <c r="T82" s="62"/>
      <c r="U82" s="62"/>
      <c r="V82" s="62"/>
      <c r="W82" s="62"/>
      <c r="X82" s="62"/>
      <c r="Y82" s="62"/>
      <c r="Z82" s="62"/>
    </row>
    <row r="83" spans="1:26" ht="16.5" customHeight="1">
      <c r="A83" s="37"/>
      <c r="B83" s="27"/>
      <c r="C83" s="28" t="s">
        <v>53</v>
      </c>
      <c r="D83" s="78"/>
      <c r="E83" s="46"/>
      <c r="F83" s="44" t="s">
        <v>60</v>
      </c>
      <c r="G83" s="28"/>
      <c r="H83" s="28"/>
      <c r="I83" s="69"/>
      <c r="J83" s="28"/>
      <c r="K83" s="50" t="s">
        <v>54</v>
      </c>
      <c r="L83" s="51"/>
      <c r="M83" s="75">
        <f>IF(ISERROR($I83/$E84),"",$I83/$E84)</f>
      </c>
      <c r="N83" s="45" t="s">
        <v>62</v>
      </c>
      <c r="O83" s="76"/>
      <c r="P83" s="70"/>
      <c r="Q83" s="34"/>
      <c r="R83" s="29"/>
      <c r="S83" s="37"/>
      <c r="T83" s="62"/>
      <c r="U83" s="62"/>
      <c r="V83" s="62"/>
      <c r="W83" s="62"/>
      <c r="X83" s="62"/>
      <c r="Y83" s="62"/>
      <c r="Z83" s="62"/>
    </row>
    <row r="84" spans="1:26" ht="16.5" customHeight="1">
      <c r="A84" s="37"/>
      <c r="B84" s="27"/>
      <c r="C84" s="28" t="s">
        <v>55</v>
      </c>
      <c r="D84" s="36"/>
      <c r="E84" s="42"/>
      <c r="F84" s="28" t="s">
        <v>61</v>
      </c>
      <c r="G84" s="28"/>
      <c r="H84" s="28"/>
      <c r="I84" s="42"/>
      <c r="J84" s="28"/>
      <c r="K84" s="53" t="s">
        <v>56</v>
      </c>
      <c r="L84" s="61"/>
      <c r="M84" s="74">
        <f>IF(ISERROR($I84/$I83),"",$I84/$I83)</f>
      </c>
      <c r="N84" s="45" t="s">
        <v>63</v>
      </c>
      <c r="O84" s="77"/>
      <c r="P84" s="72"/>
      <c r="Q84" s="35"/>
      <c r="R84" s="29"/>
      <c r="S84" s="37"/>
      <c r="T84" s="62"/>
      <c r="U84" s="62"/>
      <c r="V84" s="62"/>
      <c r="W84" s="62"/>
      <c r="X84" s="62"/>
      <c r="Y84" s="62"/>
      <c r="Z84" s="62"/>
    </row>
    <row r="85" spans="1:34" ht="6" customHeight="1">
      <c r="A85" s="37"/>
      <c r="B85" s="27"/>
      <c r="C85" s="28"/>
      <c r="D85" s="36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9"/>
      <c r="S85" s="37"/>
      <c r="T85" s="62"/>
      <c r="U85" s="62"/>
      <c r="V85" s="62"/>
      <c r="W85" s="62"/>
      <c r="X85" s="62"/>
      <c r="Y85" s="62"/>
      <c r="Z85" s="62"/>
      <c r="AB85" s="64"/>
      <c r="AE85" s="64"/>
      <c r="AH85" s="64"/>
    </row>
    <row r="86" spans="1:49" ht="25.5">
      <c r="A86" s="37"/>
      <c r="B86" s="27"/>
      <c r="C86" s="28" t="s">
        <v>18</v>
      </c>
      <c r="D86" s="28" t="s">
        <v>14</v>
      </c>
      <c r="E86" s="28"/>
      <c r="F86" s="28"/>
      <c r="G86" s="28" t="s">
        <v>15</v>
      </c>
      <c r="H86" s="28"/>
      <c r="I86" s="28"/>
      <c r="J86" s="28" t="s">
        <v>16</v>
      </c>
      <c r="K86" s="28"/>
      <c r="L86" s="28"/>
      <c r="M86" s="30" t="s">
        <v>50</v>
      </c>
      <c r="N86" s="30" t="s">
        <v>51</v>
      </c>
      <c r="O86" s="30" t="s">
        <v>52</v>
      </c>
      <c r="P86" s="30"/>
      <c r="Q86" s="28" t="s">
        <v>17</v>
      </c>
      <c r="R86" s="29"/>
      <c r="S86" s="37"/>
      <c r="T86" s="62"/>
      <c r="U86" s="62"/>
      <c r="V86" s="62"/>
      <c r="W86" s="62"/>
      <c r="X86" s="62"/>
      <c r="Y86" s="62"/>
      <c r="Z86" s="62"/>
      <c r="AB86" s="64"/>
      <c r="AC86" s="65" t="s">
        <v>41</v>
      </c>
      <c r="AD86" s="65"/>
      <c r="AE86" s="65"/>
      <c r="AF86" s="65" t="s">
        <v>42</v>
      </c>
      <c r="AG86" s="65"/>
      <c r="AH86" s="65"/>
      <c r="AI86" s="65" t="s">
        <v>43</v>
      </c>
      <c r="AJ86" s="65"/>
      <c r="AK86" s="65"/>
      <c r="AL86" s="65" t="s">
        <v>44</v>
      </c>
      <c r="AM86" s="65"/>
      <c r="AN86" s="65"/>
      <c r="AO86" s="65" t="s">
        <v>45</v>
      </c>
      <c r="AP86" s="65"/>
      <c r="AQ86" s="65"/>
      <c r="AR86" s="65" t="s">
        <v>46</v>
      </c>
      <c r="AS86" s="65"/>
      <c r="AT86" s="65"/>
      <c r="AU86" s="65" t="s">
        <v>47</v>
      </c>
      <c r="AV86" s="65"/>
      <c r="AW86" s="65"/>
    </row>
    <row r="87" spans="1:49" ht="16.5" customHeight="1">
      <c r="A87" s="37"/>
      <c r="B87" s="27"/>
      <c r="C87" s="36">
        <v>3</v>
      </c>
      <c r="D87" s="28">
        <v>1</v>
      </c>
      <c r="E87" s="28"/>
      <c r="F87" s="28"/>
      <c r="G87" s="28">
        <v>1</v>
      </c>
      <c r="H87" s="28"/>
      <c r="I87" s="28"/>
      <c r="J87" s="28">
        <v>1</v>
      </c>
      <c r="K87" s="28"/>
      <c r="L87" s="28"/>
      <c r="M87" s="47"/>
      <c r="N87" s="66"/>
      <c r="O87" s="67"/>
      <c r="P87" s="28"/>
      <c r="Q87" s="39"/>
      <c r="R87" s="29"/>
      <c r="S87" s="37"/>
      <c r="T87" s="62"/>
      <c r="U87" s="62"/>
      <c r="V87" s="62"/>
      <c r="W87" s="62"/>
      <c r="X87" s="62"/>
      <c r="Y87" s="62"/>
      <c r="Z87" s="62"/>
      <c r="AC87" s="63">
        <f>IF(ISBLANK(VLOOKUP($AA$9,Tables!$J$2:$P$55,2,FALSE)),"",IF($C87=1,VLOOKUP($AA$9,Tables!$J$2:$P$55,2,FALSE),IF($C87=2,VLOOKUP($AA$9,Tables!$R$2:$X$55,2,FALSE),"")))</f>
      </c>
      <c r="AD87" s="63">
        <f>IF(ISBLANK(VLOOKUP($AA$10,Tables!$J$57:$P$65,2,FALSE)),"",IF($C87=1,VLOOKUP($AA$10,Tables!$J$57:$P$65,2,FALSE),IF($C87=2,VLOOKUP($AA$10,Tables!$J$57:$P$65,2,FALSE),"")))</f>
      </c>
      <c r="AE87" s="63">
        <f>IF(ISBLANK(VLOOKUP($AA$11,Tables!$J$67:$T$120,2,FALSE)),"",IF($C87=1,VLOOKUP($AA$11,Tables!$J$67:$T$120,2,FALSE),IF($C87=2,VLOOKUP($AA$11,Tables!$R$67:$X$120,2,FALSE),"")))</f>
      </c>
      <c r="AF87" s="63">
        <f>IF(ISBLANK(VLOOKUP($AA$9,Tables!$J$2:$P$55,2,FALSE)),"",IF($C89=1,VLOOKUP($AA$9,Tables!$J$2:$P$55,2,FALSE),IF($C89=2,VLOOKUP($AA$9,Tables!$R$2:$X$55,2,FALSE),"")))</f>
      </c>
      <c r="AG87" s="63">
        <f>IF(ISBLANK(VLOOKUP($AA$10,Tables!$J$57:$P$65,2,FALSE)),"",IF($C89=1,VLOOKUP($AA$10,Tables!$J$57:$P$65,2,FALSE),IF($C89=2,VLOOKUP($AA$10,Tables!$J$57:$P$65,2,FALSE),"")))</f>
      </c>
      <c r="AH87" s="63">
        <f>IF(ISBLANK(VLOOKUP($AA$11,Tables!$J$67:$T$120,2,FALSE)),"",IF($C89=1,VLOOKUP($AA$11,Tables!$J$67:$T$120,2,FALSE),IF($C89=2,VLOOKUP($AA$11,Tables!$R$67:$X$120,2,FALSE),"")))</f>
      </c>
      <c r="AI87" s="63">
        <f>IF(ISBLANK(VLOOKUP($AA$9,Tables!$J$2:$P$55,2,FALSE)),"",IF($C91=1,VLOOKUP($AA$9,Tables!$J$2:$P$55,2,FALSE),IF($C91=2,VLOOKUP($AA$9,Tables!$R$2:$X$55,2,FALSE),"")))</f>
      </c>
      <c r="AJ87" s="63">
        <f>IF(ISBLANK(VLOOKUP($AA$10,Tables!$J$57:$P$65,2,FALSE)),"",IF($C91=1,VLOOKUP($AA$10,Tables!$J$57:$P$65,2,FALSE),IF($C91=2,VLOOKUP($AA$10,Tables!$J$57:$P$65,2,FALSE),"")))</f>
      </c>
      <c r="AK87" s="63">
        <f>IF(ISBLANK(VLOOKUP($AA$11,Tables!$J$67:$T$120,2,FALSE)),"",IF($C91=1,VLOOKUP($AA$11,Tables!$J$67:$T$120,2,FALSE),IF($C91=2,VLOOKUP($AA$11,Tables!$R$67:$X$120,2,FALSE),"")))</f>
      </c>
      <c r="AL87" s="63">
        <f>IF(ISBLANK(VLOOKUP($AA$9,Tables!$J$2:$P$55,2,FALSE)),"",IF($C93=1,VLOOKUP($AA$9,Tables!$J$2:$P$55,2,FALSE),IF($C93=2,VLOOKUP($AA$9,Tables!$R$2:$X$55,2,FALSE),"")))</f>
      </c>
      <c r="AM87" s="63">
        <f>IF(ISBLANK(VLOOKUP($AA$10,Tables!$J$57:$P$65,2,FALSE)),"",IF($C93=1,VLOOKUP($AA$10,Tables!$J$57:$P$65,2,FALSE),IF($C93=2,VLOOKUP($AA$10,Tables!$J$57:$P$65,2,FALSE),"")))</f>
      </c>
      <c r="AN87" s="63">
        <f>IF(ISBLANK(VLOOKUP($AA$11,Tables!$J$67:$T$120,2,FALSE)),"",IF($C93=1,VLOOKUP($AA$11,Tables!$J$67:$T$120,2,FALSE),IF($C93=2,VLOOKUP($AA$11,Tables!$R$67:$X$120,2,FALSE),"")))</f>
      </c>
      <c r="AO87" s="63">
        <f>IF(ISBLANK(VLOOKUP($AA$9,Tables!$J$2:$P$55,2,FALSE)),"",IF($C95=1,VLOOKUP($AA$9,Tables!$J$2:$P$55,2,FALSE),IF($C95=2,VLOOKUP($AA$9,Tables!$R$2:$X$55,2,FALSE),"")))</f>
      </c>
      <c r="AP87" s="63">
        <f>IF(ISBLANK(VLOOKUP($AA$10,Tables!$J$57:$P$65,2,FALSE)),"",IF($C95=1,VLOOKUP($AA$10,Tables!$J$57:$P$65,2,FALSE),IF($C95=2,VLOOKUP($AA$10,Tables!$J$57:$P$65,2,FALSE),"")))</f>
      </c>
      <c r="AQ87" s="63">
        <f>IF(ISBLANK(VLOOKUP($AA$11,Tables!$J$67:$T$120,2,FALSE)),"",IF($C95=1,VLOOKUP($AA$11,Tables!$J$67:$T$120,2,FALSE),IF($C95=2,VLOOKUP($AA$11,Tables!$R$67:$X$120,2,FALSE),"")))</f>
      </c>
      <c r="AR87" s="63">
        <f>IF(ISBLANK(VLOOKUP($AA$9,Tables!$J$2:$P$55,2,FALSE)),"",IF($C97=1,VLOOKUP($AA$9,Tables!$J$2:$P$55,2,FALSE),IF($C97=2,VLOOKUP($AA$9,Tables!$R$2:$X$55,2,FALSE),"")))</f>
      </c>
      <c r="AS87" s="63">
        <f>IF(ISBLANK(VLOOKUP($AA$10,Tables!$J$57:$P$65,2,FALSE)),"",IF($C97=1,VLOOKUP($AA$10,Tables!$J$57:$P$65,2,FALSE),IF($C97=2,VLOOKUP($AA$10,Tables!$J$57:$P$65,2,FALSE),"")))</f>
      </c>
      <c r="AT87" s="63">
        <f>IF(ISBLANK(VLOOKUP($AA$11,Tables!$J$67:$T$120,2,FALSE)),"",IF($C97=1,VLOOKUP($AA$11,Tables!$J$67:$T$120,2,FALSE),IF($C97=2,VLOOKUP($AA$11,Tables!$R$67:$X$120,2,FALSE),"")))</f>
      </c>
      <c r="AU87" s="63">
        <f>IF(ISBLANK(VLOOKUP($AA$9,Tables!$J$2:$P$55,2,FALSE)),"",IF($C99=1,VLOOKUP($AA$9,Tables!$J$2:$P$55,2,FALSE),IF($C99=2,VLOOKUP($AA$9,Tables!$R$2:$X$55,2,FALSE),"")))</f>
      </c>
      <c r="AV87" s="63">
        <f>IF(ISBLANK(VLOOKUP($AA$10,Tables!$J$57:$P$65,2,FALSE)),"",IF($C99=1,VLOOKUP($AA$10,Tables!$J$57:$P$65,2,FALSE),IF($C99=2,VLOOKUP($AA$10,Tables!$J$57:$P$65,2,FALSE),"")))</f>
      </c>
      <c r="AW87" s="63">
        <f>IF(ISBLANK(VLOOKUP($AA$11,Tables!$J$67:$T$120,2,FALSE)),"",IF($C99=1,VLOOKUP($AA$11,Tables!$J$67:$T$120,2,FALSE),IF($C99=2,VLOOKUP($AA$11,Tables!$R$67:$X$120,2,FALSE),"")))</f>
      </c>
    </row>
    <row r="88" spans="1:49" ht="16.5" customHeight="1">
      <c r="A88" s="37"/>
      <c r="B88" s="27"/>
      <c r="C88" s="36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40"/>
      <c r="R88" s="29"/>
      <c r="S88" s="37"/>
      <c r="T88" s="62"/>
      <c r="U88" s="62"/>
      <c r="V88" s="62"/>
      <c r="W88" s="62"/>
      <c r="X88" s="62"/>
      <c r="Y88" s="62"/>
      <c r="Z88" s="62"/>
      <c r="AC88" s="63">
        <f>IF(ISBLANK(VLOOKUP($AA$9,Tables!$J$2:$P$55,3,FALSE)),"",IF($C87=1,VLOOKUP($AA$9,Tables!$J$2:$P$55,3,FALSE),IF($C87=2,VLOOKUP($AA$9,Tables!$R$2:$X$55,3,FALSE),"")))</f>
      </c>
      <c r="AD88" s="63">
        <f>IF(ISBLANK(VLOOKUP($AA$10,Tables!$J$57:$P$65,3,FALSE)),"",IF($C87=1,VLOOKUP($AA$10,Tables!$J$57:$P$65,3,FALSE),IF($C87=2,VLOOKUP($AA$10,Tables!$J$57:$P$65,3,FALSE),"")))</f>
      </c>
      <c r="AE88" s="63">
        <f>IF(ISBLANK(VLOOKUP($AA$11,Tables!$J$67:$T$120,3,FALSE)),"",IF($C87=1,VLOOKUP($AA$11,Tables!$J$67:$T$120,3,FALSE),IF($C87=2,VLOOKUP($AA$11,Tables!$R$67:$X$120,3,FALSE),"")))</f>
      </c>
      <c r="AF88" s="63">
        <f>IF(ISBLANK(VLOOKUP($AA$9,Tables!$J$2:$P$55,3,FALSE)),"",IF($C89=1,VLOOKUP($AA$9,Tables!$J$2:$P$55,3,FALSE),IF($C89=2,VLOOKUP($AA$9,Tables!$R$2:$X$55,3,FALSE),"")))</f>
      </c>
      <c r="AG88" s="63">
        <f>IF(ISBLANK(VLOOKUP($AA$10,Tables!$J$57:$P$65,3,FALSE)),"",IF($C89=1,VLOOKUP($AA$10,Tables!$J$57:$P$65,3,FALSE),IF($C89=2,VLOOKUP($AA$10,Tables!$J$57:$P$65,3,FALSE),"")))</f>
      </c>
      <c r="AH88" s="63">
        <f>IF(ISBLANK(VLOOKUP($AA$11,Tables!$J$67:$T$120,3,FALSE)),"",IF($C89=1,VLOOKUP($AA$11,Tables!$J$67:$T$120,3,FALSE),IF($C89=2,VLOOKUP($AA$11,Tables!$R$67:$X$120,3,FALSE),"")))</f>
      </c>
      <c r="AI88" s="63">
        <f>IF(ISBLANK(VLOOKUP($AA$9,Tables!$J$2:$P$55,3,FALSE)),"",IF($C91=1,VLOOKUP($AA$9,Tables!$J$2:$P$55,3,FALSE),IF($C91=2,VLOOKUP($AA$9,Tables!$R$2:$X$55,3,FALSE),"")))</f>
      </c>
      <c r="AJ88" s="63">
        <f>IF(ISBLANK(VLOOKUP($AA$10,Tables!$J$57:$P$65,3,FALSE)),"",IF($C91=1,VLOOKUP($AA$10,Tables!$J$57:$P$65,3,FALSE),IF($C91=2,VLOOKUP($AA$10,Tables!$J$57:$P$65,3,FALSE),"")))</f>
      </c>
      <c r="AK88" s="63">
        <f>IF(ISBLANK(VLOOKUP($AA$11,Tables!$J$67:$T$120,3,FALSE)),"",IF($C91=1,VLOOKUP($AA$11,Tables!$J$67:$T$120,3,FALSE),IF($C91=2,VLOOKUP($AA$11,Tables!$R$67:$X$120,3,FALSE),"")))</f>
      </c>
      <c r="AL88" s="63">
        <f>IF(ISBLANK(VLOOKUP($AA$9,Tables!$J$2:$P$55,3,FALSE)),"",IF($C93=1,VLOOKUP($AA$9,Tables!$J$2:$P$55,3,FALSE),IF($C93=2,VLOOKUP($AA$9,Tables!$R$2:$X$55,3,FALSE),"")))</f>
      </c>
      <c r="AM88" s="63">
        <f>IF(ISBLANK(VLOOKUP($AA$10,Tables!$J$57:$P$65,3,FALSE)),"",IF($C93=1,VLOOKUP($AA$10,Tables!$J$57:$P$65,3,FALSE),IF($C93=2,VLOOKUP($AA$10,Tables!$J$57:$P$65,3,FALSE),"")))</f>
      </c>
      <c r="AN88" s="63">
        <f>IF(ISBLANK(VLOOKUP($AA$11,Tables!$J$67:$T$120,3,FALSE)),"",IF($C93=1,VLOOKUP($AA$11,Tables!$J$67:$T$120,3,FALSE),IF($C93=2,VLOOKUP($AA$11,Tables!$R$67:$X$120,3,FALSE),"")))</f>
      </c>
      <c r="AO88" s="63">
        <f>IF(ISBLANK(VLOOKUP($AA$9,Tables!$J$2:$P$55,3,FALSE)),"",IF($C95=1,VLOOKUP($AA$9,Tables!$J$2:$P$55,3,FALSE),IF($C95=2,VLOOKUP($AA$9,Tables!$R$2:$X$55,3,FALSE),"")))</f>
      </c>
      <c r="AP88" s="63">
        <f>IF(ISBLANK(VLOOKUP($AA$10,Tables!$J$57:$P$65,3,FALSE)),"",IF($C95=1,VLOOKUP($AA$10,Tables!$J$57:$P$65,3,FALSE),IF($C95=2,VLOOKUP($AA$10,Tables!$J$57:$P$65,3,FALSE),"")))</f>
      </c>
      <c r="AQ88" s="63">
        <f>IF(ISBLANK(VLOOKUP($AA$11,Tables!$J$67:$T$120,3,FALSE)),"",IF($C95=1,VLOOKUP($AA$11,Tables!$J$67:$T$120,3,FALSE),IF($C95=2,VLOOKUP($AA$11,Tables!$R$67:$X$120,3,FALSE),"")))</f>
      </c>
      <c r="AR88" s="63">
        <f>IF(ISBLANK(VLOOKUP($AA$9,Tables!$J$2:$P$55,3,FALSE)),"",IF($C97=1,VLOOKUP($AA$9,Tables!$J$2:$P$55,3,FALSE),IF($C97=2,VLOOKUP($AA$9,Tables!$R$2:$X$55,3,FALSE),"")))</f>
      </c>
      <c r="AS88" s="63">
        <f>IF(ISBLANK(VLOOKUP($AA$10,Tables!$J$57:$P$65,3,FALSE)),"",IF($C97=1,VLOOKUP($AA$10,Tables!$J$57:$P$65,3,FALSE),IF($C97=2,VLOOKUP($AA$10,Tables!$J$57:$P$65,3,FALSE),"")))</f>
      </c>
      <c r="AT88" s="63">
        <f>IF(ISBLANK(VLOOKUP($AA$11,Tables!$J$67:$T$120,3,FALSE)),"",IF($C97=1,VLOOKUP($AA$11,Tables!$J$67:$T$120,3,FALSE),IF($C97=2,VLOOKUP($AA$11,Tables!$R$67:$X$120,3,FALSE),"")))</f>
      </c>
      <c r="AU88" s="63">
        <f>IF(ISBLANK(VLOOKUP($AA$9,Tables!$J$2:$P$55,3,FALSE)),"",IF($C99=1,VLOOKUP($AA$9,Tables!$J$2:$P$55,3,FALSE),IF($C99=2,VLOOKUP($AA$9,Tables!$R$2:$X$55,3,FALSE),"")))</f>
      </c>
      <c r="AV88" s="63">
        <f>IF(ISBLANK(VLOOKUP($AA$10,Tables!$J$57:$P$65,3,FALSE)),"",IF($C99=1,VLOOKUP($AA$10,Tables!$J$57:$P$65,3,FALSE),IF($C99=2,VLOOKUP($AA$10,Tables!$J$57:$P$65,3,FALSE),"")))</f>
      </c>
      <c r="AW88" s="63">
        <f>IF(ISBLANK(VLOOKUP($AA$11,Tables!$J$67:$T$120,3,FALSE)),"",IF($C99=1,VLOOKUP($AA$11,Tables!$J$67:$T$120,3,FALSE),IF($C99=2,VLOOKUP($AA$11,Tables!$R$67:$X$120,3,FALSE),"")))</f>
      </c>
    </row>
    <row r="89" spans="1:49" ht="17.25" customHeight="1">
      <c r="A89" s="37"/>
      <c r="B89" s="27"/>
      <c r="C89" s="36">
        <v>3</v>
      </c>
      <c r="D89" s="28">
        <v>1</v>
      </c>
      <c r="E89" s="28"/>
      <c r="F89" s="28"/>
      <c r="G89" s="28">
        <v>1</v>
      </c>
      <c r="H89" s="28"/>
      <c r="I89" s="28"/>
      <c r="J89" s="28">
        <v>1</v>
      </c>
      <c r="K89" s="28"/>
      <c r="L89" s="28"/>
      <c r="M89" s="47"/>
      <c r="N89" s="66"/>
      <c r="O89" s="67"/>
      <c r="P89" s="28"/>
      <c r="Q89" s="40"/>
      <c r="R89" s="29"/>
      <c r="S89" s="37"/>
      <c r="T89" s="62"/>
      <c r="U89" s="62"/>
      <c r="V89" s="62"/>
      <c r="W89" s="62"/>
      <c r="X89" s="62"/>
      <c r="Y89" s="62"/>
      <c r="Z89" s="62"/>
      <c r="AC89" s="63">
        <f>IF(ISBLANK(VLOOKUP($AA$9,Tables!$J$2:$P$55,4,FALSE)),"",IF($C87=1,VLOOKUP($AA$9,Tables!$J$2:$P$55,4,FALSE),IF($C87=2,VLOOKUP($AA$9,Tables!$R$2:$X$55,4,FALSE),"")))</f>
      </c>
      <c r="AD89" s="63">
        <f>IF(ISBLANK(VLOOKUP($AA$10,Tables!$J$57:$P$65,4,FALSE)),"",IF($C87=1,VLOOKUP($AA$10,Tables!$J$57:$P$65,4,FALSE),IF($C87=2,VLOOKUP($AA$10,Tables!$J$57:$P$65,4,FALSE),"")))</f>
      </c>
      <c r="AE89" s="63">
        <f>IF(ISBLANK(VLOOKUP($AA$11,Tables!$J$67:$T$120,4,FALSE)),"",IF($C87=1,VLOOKUP($AA$11,Tables!$J$67:$T$120,4,FALSE),IF($C87=2,VLOOKUP($AA$11,Tables!$R$67:$X$120,4,FALSE),"")))</f>
      </c>
      <c r="AF89" s="63">
        <f>IF(ISBLANK(VLOOKUP($AA$9,Tables!$J$2:$P$55,4,FALSE)),"",IF($C89=1,VLOOKUP($AA$9,Tables!$J$2:$P$55,4,FALSE),IF($C89=2,VLOOKUP($AA$9,Tables!$R$2:$X$55,4,FALSE),"")))</f>
      </c>
      <c r="AG89" s="63">
        <f>IF(ISBLANK(VLOOKUP($AA$10,Tables!$J$57:$P$65,4,FALSE)),"",IF($C89=1,VLOOKUP($AA$10,Tables!$J$57:$P$65,4,FALSE),IF($C89=2,VLOOKUP($AA$10,Tables!$J$57:$P$65,4,FALSE),"")))</f>
      </c>
      <c r="AH89" s="63">
        <f>IF(ISBLANK(VLOOKUP($AA$11,Tables!$J$67:$T$120,4,FALSE)),"",IF($C89=1,VLOOKUP($AA$11,Tables!$J$67:$T$120,4,FALSE),IF($C89=2,VLOOKUP($AA$11,Tables!$R$67:$X$120,4,FALSE),"")))</f>
      </c>
      <c r="AI89" s="63">
        <f>IF(ISBLANK(VLOOKUP($AA$9,Tables!$J$2:$P$55,4,FALSE)),"",IF($C91=1,VLOOKUP($AA$9,Tables!$J$2:$P$55,4,FALSE),IF($C91=2,VLOOKUP($AA$9,Tables!$R$2:$X$55,4,FALSE),"")))</f>
      </c>
      <c r="AJ89" s="63">
        <f>IF(ISBLANK(VLOOKUP($AA$10,Tables!$J$57:$P$65,4,FALSE)),"",IF($C91=1,VLOOKUP($AA$10,Tables!$J$57:$P$65,4,FALSE),IF($C91=2,VLOOKUP($AA$10,Tables!$J$57:$P$65,4,FALSE),"")))</f>
      </c>
      <c r="AK89" s="63">
        <f>IF(ISBLANK(VLOOKUP($AA$11,Tables!$J$67:$T$120,4,FALSE)),"",IF($C91=1,VLOOKUP($AA$11,Tables!$J$67:$T$120,4,FALSE),IF($C91=2,VLOOKUP($AA$11,Tables!$R$67:$X$120,4,FALSE),"")))</f>
      </c>
      <c r="AL89" s="63">
        <f>IF(ISBLANK(VLOOKUP($AA$9,Tables!$J$2:$P$55,4,FALSE)),"",IF($C93=1,VLOOKUP($AA$9,Tables!$J$2:$P$55,4,FALSE),IF($C93=2,VLOOKUP($AA$9,Tables!$R$2:$X$55,4,FALSE),"")))</f>
      </c>
      <c r="AM89" s="63">
        <f>IF(ISBLANK(VLOOKUP($AA$10,Tables!$J$57:$P$65,4,FALSE)),"",IF($C93=1,VLOOKUP($AA$10,Tables!$J$57:$P$65,4,FALSE),IF($C93=2,VLOOKUP($AA$10,Tables!$J$57:$P$65,4,FALSE),"")))</f>
      </c>
      <c r="AN89" s="63">
        <f>IF(ISBLANK(VLOOKUP($AA$11,Tables!$J$67:$T$120,4,FALSE)),"",IF($C93=1,VLOOKUP($AA$11,Tables!$J$67:$T$120,4,FALSE),IF($C93=2,VLOOKUP($AA$11,Tables!$R$67:$X$120,4,FALSE),"")))</f>
      </c>
      <c r="AO89" s="63">
        <f>IF(ISBLANK(VLOOKUP($AA$9,Tables!$J$2:$P$55,4,FALSE)),"",IF($C95=1,VLOOKUP($AA$9,Tables!$J$2:$P$55,4,FALSE),IF($C95=2,VLOOKUP($AA$9,Tables!$R$2:$X$55,4,FALSE),"")))</f>
      </c>
      <c r="AP89" s="63">
        <f>IF(ISBLANK(VLOOKUP($AA$10,Tables!$J$57:$P$65,4,FALSE)),"",IF($C95=1,VLOOKUP($AA$10,Tables!$J$57:$P$65,4,FALSE),IF($C95=2,VLOOKUP($AA$10,Tables!$J$57:$P$65,4,FALSE),"")))</f>
      </c>
      <c r="AQ89" s="63">
        <f>IF(ISBLANK(VLOOKUP($AA$11,Tables!$J$67:$T$120,4,FALSE)),"",IF($C95=1,VLOOKUP($AA$11,Tables!$J$67:$T$120,4,FALSE),IF($C95=2,VLOOKUP($AA$11,Tables!$R$67:$X$120,4,FALSE),"")))</f>
      </c>
      <c r="AR89" s="63">
        <f>IF(ISBLANK(VLOOKUP($AA$9,Tables!$J$2:$P$55,4,FALSE)),"",IF($C97=1,VLOOKUP($AA$9,Tables!$J$2:$P$55,4,FALSE),IF($C97=2,VLOOKUP($AA$9,Tables!$R$2:$X$55,4,FALSE),"")))</f>
      </c>
      <c r="AS89" s="63">
        <f>IF(ISBLANK(VLOOKUP($AA$10,Tables!$J$57:$P$65,4,FALSE)),"",IF($C97=1,VLOOKUP($AA$10,Tables!$J$57:$P$65,4,FALSE),IF($C97=2,VLOOKUP($AA$10,Tables!$J$57:$P$65,4,FALSE),"")))</f>
      </c>
      <c r="AT89" s="63">
        <f>IF(ISBLANK(VLOOKUP($AA$11,Tables!$J$67:$T$120,4,FALSE)),"",IF($C97=1,VLOOKUP($AA$11,Tables!$J$67:$T$120,4,FALSE),IF($C97=2,VLOOKUP($AA$11,Tables!$R$67:$X$120,4,FALSE),"")))</f>
      </c>
      <c r="AU89" s="63">
        <f>IF(ISBLANK(VLOOKUP($AA$9,Tables!$J$2:$P$55,4,FALSE)),"",IF($C99=1,VLOOKUP($AA$9,Tables!$J$2:$P$55,4,FALSE),IF($C99=2,VLOOKUP($AA$9,Tables!$R$2:$X$55,4,FALSE),"")))</f>
      </c>
      <c r="AV89" s="63">
        <f>IF(ISBLANK(VLOOKUP($AA$10,Tables!$J$57:$P$65,4,FALSE)),"",IF($C99=1,VLOOKUP($AA$10,Tables!$J$57:$P$65,4,FALSE),IF($C99=2,VLOOKUP($AA$10,Tables!$J$57:$P$65,4,FALSE),"")))</f>
      </c>
      <c r="AW89" s="63">
        <f>IF(ISBLANK(VLOOKUP($AA$11,Tables!$J$67:$T$120,4,FALSE)),"",IF($C99=1,VLOOKUP($AA$11,Tables!$J$67:$T$120,4,FALSE),IF($C99=2,VLOOKUP($AA$11,Tables!$R$67:$X$120,4,FALSE),"")))</f>
      </c>
    </row>
    <row r="90" spans="1:49" ht="17.25" customHeight="1">
      <c r="A90" s="37"/>
      <c r="B90" s="27"/>
      <c r="C90" s="36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40"/>
      <c r="R90" s="29"/>
      <c r="S90" s="37"/>
      <c r="T90" s="62"/>
      <c r="U90" s="62"/>
      <c r="V90" s="62"/>
      <c r="W90" s="62"/>
      <c r="X90" s="62"/>
      <c r="Y90" s="62"/>
      <c r="Z90" s="62"/>
      <c r="AC90" s="63">
        <f>IF(ISBLANK(VLOOKUP($AA$9,Tables!$J$2:$P$55,5,FALSE)),"",IF($C87=1,VLOOKUP($AA$9,Tables!$J$2:$P$55,5,FALSE),IF($C87=2,VLOOKUP($AA$9,Tables!$R$2:$X$55,5,FALSE),"")))</f>
      </c>
      <c r="AE90" s="63">
        <f>IF(ISBLANK(VLOOKUP($AA$11,Tables!$J$67:$T$120,5,FALSE)),"",IF($C87=1,VLOOKUP($AA$11,Tables!$J$67:$T$120,5,FALSE),IF($C87=2,VLOOKUP($AA$11,Tables!$R$67:$X$120,5,FALSE),"")))</f>
      </c>
      <c r="AF90" s="63">
        <f>IF(ISBLANK(VLOOKUP($AA$9,Tables!$J$2:$P$55,5,FALSE)),"",IF($C89=1,VLOOKUP($AA$9,Tables!$J$2:$P$55,5,FALSE),IF($C89=2,VLOOKUP($AA$9,Tables!$R$2:$X$55,5,FALSE),"")))</f>
      </c>
      <c r="AH90" s="63">
        <f>IF(ISBLANK(VLOOKUP($AA$11,Tables!$J$67:$T$120,5,FALSE)),"",IF($C89=1,VLOOKUP($AA$11,Tables!$J$67:$T$120,5,FALSE),IF($C89=2,VLOOKUP($AA$11,Tables!$R$67:$X$120,5,FALSE),"")))</f>
      </c>
      <c r="AI90" s="63">
        <f>IF(ISBLANK(VLOOKUP($AA$9,Tables!$J$2:$P$55,5,FALSE)),"",IF($C91=1,VLOOKUP($AA$9,Tables!$J$2:$P$55,5,FALSE),IF($C91=2,VLOOKUP($AA$9,Tables!$R$2:$X$55,5,FALSE),"")))</f>
      </c>
      <c r="AK90" s="63">
        <f>IF(ISBLANK(VLOOKUP($AA$11,Tables!$J$67:$T$120,5,FALSE)),"",IF($C91=1,VLOOKUP($AA$11,Tables!$J$67:$T$120,5,FALSE),IF($C91=2,VLOOKUP($AA$11,Tables!$R$67:$X$120,5,FALSE),"")))</f>
      </c>
      <c r="AL90" s="63">
        <f>IF(ISBLANK(VLOOKUP($AA$9,Tables!$J$2:$P$55,5,FALSE)),"",IF($C93=1,VLOOKUP($AA$9,Tables!$J$2:$P$55,5,FALSE),IF($C93=2,VLOOKUP($AA$9,Tables!$R$2:$X$55,5,FALSE),"")))</f>
      </c>
      <c r="AN90" s="63">
        <f>IF(ISBLANK(VLOOKUP($AA$11,Tables!$J$67:$T$120,5,FALSE)),"",IF($C93=1,VLOOKUP($AA$11,Tables!$J$67:$T$120,5,FALSE),IF($C93=2,VLOOKUP($AA$11,Tables!$R$67:$X$120,5,FALSE),"")))</f>
      </c>
      <c r="AO90" s="63">
        <f>IF(ISBLANK(VLOOKUP($AA$9,Tables!$J$2:$P$55,5,FALSE)),"",IF($C95=1,VLOOKUP($AA$9,Tables!$J$2:$P$55,5,FALSE),IF($C95=2,VLOOKUP($AA$9,Tables!$R$2:$X$55,5,FALSE),"")))</f>
      </c>
      <c r="AQ90" s="63">
        <f>IF(ISBLANK(VLOOKUP($AA$11,Tables!$J$67:$T$120,5,FALSE)),"",IF($C95=1,VLOOKUP($AA$11,Tables!$J$67:$T$120,5,FALSE),IF($C95=2,VLOOKUP($AA$11,Tables!$R$67:$X$120,5,FALSE),"")))</f>
      </c>
      <c r="AR90" s="63">
        <f>IF(ISBLANK(VLOOKUP($AA$9,Tables!$J$2:$P$55,5,FALSE)),"",IF($C97=1,VLOOKUP($AA$9,Tables!$J$2:$P$55,5,FALSE),IF($C97=2,VLOOKUP($AA$9,Tables!$R$2:$X$55,5,FALSE),"")))</f>
      </c>
      <c r="AT90" s="63">
        <f>IF(ISBLANK(VLOOKUP($AA$11,Tables!$J$67:$T$120,5,FALSE)),"",IF($C97=1,VLOOKUP($AA$11,Tables!$J$67:$T$120,5,FALSE),IF($C97=2,VLOOKUP($AA$11,Tables!$R$67:$X$120,5,FALSE),"")))</f>
      </c>
      <c r="AU90" s="63">
        <f>IF(ISBLANK(VLOOKUP($AA$9,Tables!$J$2:$P$55,5,FALSE)),"",IF($C99=1,VLOOKUP($AA$9,Tables!$J$2:$P$55,5,FALSE),IF($C99=2,VLOOKUP($AA$9,Tables!$R$2:$X$55,5,FALSE),"")))</f>
      </c>
      <c r="AW90" s="63">
        <f>IF(ISBLANK(VLOOKUP($AA$11,Tables!$J$67:$T$120,5,FALSE)),"",IF($C99=1,VLOOKUP($AA$11,Tables!$J$67:$T$120,5,FALSE),IF($C99=2,VLOOKUP($AA$11,Tables!$R$67:$X$120,5,FALSE),"")))</f>
      </c>
    </row>
    <row r="91" spans="1:49" ht="17.25" customHeight="1">
      <c r="A91" s="37"/>
      <c r="B91" s="27"/>
      <c r="C91" s="36">
        <v>3</v>
      </c>
      <c r="D91" s="28">
        <v>1</v>
      </c>
      <c r="E91" s="28"/>
      <c r="F91" s="28"/>
      <c r="G91" s="28">
        <v>1</v>
      </c>
      <c r="H91" s="28"/>
      <c r="I91" s="28"/>
      <c r="J91" s="28">
        <v>1</v>
      </c>
      <c r="K91" s="28"/>
      <c r="L91" s="28"/>
      <c r="M91" s="47"/>
      <c r="N91" s="66"/>
      <c r="O91" s="67"/>
      <c r="P91" s="28"/>
      <c r="Q91" s="40"/>
      <c r="R91" s="29"/>
      <c r="S91" s="37"/>
      <c r="T91" s="62"/>
      <c r="U91" s="62"/>
      <c r="V91" s="62"/>
      <c r="W91" s="62"/>
      <c r="X91" s="62"/>
      <c r="Y91" s="62"/>
      <c r="Z91" s="62"/>
      <c r="AC91" s="63">
        <f>IF(ISBLANK(VLOOKUP($AA$9,Tables!$J$2:$P$55,6,FALSE)),"",IF($C87=1,VLOOKUP($AA$9,Tables!$J$2:$P$55,6,FALSE),IF($C87=2,VLOOKUP($AA$9,Tables!$R$2:$X$55,6,FALSE),"")))</f>
      </c>
      <c r="AE91" s="63">
        <f>IF(ISBLANK(VLOOKUP($AA$11,Tables!$J$67:$T$120,6,FALSE)),"",IF($C87=1,VLOOKUP($AA$11,Tables!$J$67:$T$120,6,FALSE),IF($C87=2,VLOOKUP($AA$11,Tables!$R$67:$X$120,6,FALSE),"")))</f>
      </c>
      <c r="AF91" s="63">
        <f>IF(ISBLANK(VLOOKUP($AA$9,Tables!$J$2:$P$55,6,FALSE)),"",IF($C89=1,VLOOKUP($AA$9,Tables!$J$2:$P$55,6,FALSE),IF($C89=2,VLOOKUP($AA$9,Tables!$R$2:$X$55,6,FALSE),"")))</f>
      </c>
      <c r="AH91" s="63">
        <f>IF(ISBLANK(VLOOKUP($AA$11,Tables!$J$67:$T$120,6,FALSE)),"",IF($C89=1,VLOOKUP($AA$11,Tables!$J$67:$T$120,6,FALSE),IF($C89=2,VLOOKUP($AA$11,Tables!$R$67:$X$120,6,FALSE),"")))</f>
      </c>
      <c r="AI91" s="63">
        <f>IF(ISBLANK(VLOOKUP($AA$9,Tables!$J$2:$P$55,6,FALSE)),"",IF($C91=1,VLOOKUP($AA$9,Tables!$J$2:$P$55,6,FALSE),IF($C91=2,VLOOKUP($AA$9,Tables!$R$2:$X$55,6,FALSE),"")))</f>
      </c>
      <c r="AK91" s="63">
        <f>IF(ISBLANK(VLOOKUP($AA$11,Tables!$J$67:$T$120,6,FALSE)),"",IF($C91=1,VLOOKUP($AA$11,Tables!$J$67:$T$120,6,FALSE),IF($C91=2,VLOOKUP($AA$11,Tables!$R$67:$X$120,6,FALSE),"")))</f>
      </c>
      <c r="AL91" s="63">
        <f>IF(ISBLANK(VLOOKUP($AA$9,Tables!$J$2:$P$55,6,FALSE)),"",IF($C93=1,VLOOKUP($AA$9,Tables!$J$2:$P$55,6,FALSE),IF($C93=2,VLOOKUP($AA$9,Tables!$R$2:$X$55,6,FALSE),"")))</f>
      </c>
      <c r="AN91" s="63">
        <f>IF(ISBLANK(VLOOKUP($AA$11,Tables!$J$67:$T$120,6,FALSE)),"",IF($C93=1,VLOOKUP($AA$11,Tables!$J$67:$T$120,6,FALSE),IF($C93=2,VLOOKUP($AA$11,Tables!$R$67:$X$120,6,FALSE),"")))</f>
      </c>
      <c r="AO91" s="63">
        <f>IF(ISBLANK(VLOOKUP($AA$9,Tables!$J$2:$P$55,6,FALSE)),"",IF($C95=1,VLOOKUP($AA$9,Tables!$J$2:$P$55,6,FALSE),IF($C95=2,VLOOKUP($AA$9,Tables!$R$2:$X$55,6,FALSE),"")))</f>
      </c>
      <c r="AQ91" s="63">
        <f>IF(ISBLANK(VLOOKUP($AA$11,Tables!$J$67:$T$120,6,FALSE)),"",IF($C95=1,VLOOKUP($AA$11,Tables!$J$67:$T$120,6,FALSE),IF($C95=2,VLOOKUP($AA$11,Tables!$R$67:$X$120,6,FALSE),"")))</f>
      </c>
      <c r="AR91" s="63">
        <f>IF(ISBLANK(VLOOKUP($AA$9,Tables!$J$2:$P$55,6,FALSE)),"",IF($C97=1,VLOOKUP($AA$9,Tables!$J$2:$P$55,6,FALSE),IF($C97=2,VLOOKUP($AA$9,Tables!$R$2:$X$55,6,FALSE),"")))</f>
      </c>
      <c r="AT91" s="63">
        <f>IF(ISBLANK(VLOOKUP($AA$11,Tables!$J$67:$T$120,6,FALSE)),"",IF($C97=1,VLOOKUP($AA$11,Tables!$J$67:$T$120,6,FALSE),IF($C97=2,VLOOKUP($AA$11,Tables!$R$67:$X$120,6,FALSE),"")))</f>
      </c>
      <c r="AU91" s="63">
        <f>IF(ISBLANK(VLOOKUP($AA$9,Tables!$J$2:$P$55,6,FALSE)),"",IF($C99=1,VLOOKUP($AA$9,Tables!$J$2:$P$55,6,FALSE),IF($C99=2,VLOOKUP($AA$9,Tables!$R$2:$X$55,6,FALSE),"")))</f>
      </c>
      <c r="AW91" s="63">
        <f>IF(ISBLANK(VLOOKUP($AA$11,Tables!$J$67:$T$120,6,FALSE)),"",IF($C99=1,VLOOKUP($AA$11,Tables!$J$67:$T$120,6,FALSE),IF($C99=2,VLOOKUP($AA$11,Tables!$R$67:$X$120,6,FALSE),"")))</f>
      </c>
    </row>
    <row r="92" spans="1:49" ht="17.25" customHeight="1">
      <c r="A92" s="37"/>
      <c r="B92" s="27"/>
      <c r="C92" s="36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40"/>
      <c r="R92" s="29"/>
      <c r="S92" s="37"/>
      <c r="T92" s="62"/>
      <c r="U92" s="62"/>
      <c r="V92" s="62"/>
      <c r="W92" s="62"/>
      <c r="X92" s="62"/>
      <c r="Y92" s="62"/>
      <c r="Z92" s="62"/>
      <c r="AC92" s="63">
        <f>IF(ISBLANK(VLOOKUP($AA$9,Tables!$J$2:$P$55,7,FALSE)),"",IF($C87=1,VLOOKUP($AA$9,Tables!$J$2:$P$55,7,FALSE),IF($C87=2,VLOOKUP($AA$9,Tables!$R$2:$X$55,7,FALSE),"")))</f>
      </c>
      <c r="AE92" s="63">
        <f>IF(ISBLANK(VLOOKUP($AA$11,Tables!$J$67:$T$120,7,FALSE)),"",IF($C87=1,VLOOKUP($AA$11,Tables!$J$67:$T$120,7,FALSE),IF($C87=2,VLOOKUP($AA$11,Tables!$R$67:$X$120,7,FALSE),"")))</f>
      </c>
      <c r="AF92" s="63">
        <f>IF(ISBLANK(VLOOKUP($AA$9,Tables!$J$2:$P$55,7,FALSE)),"",IF($C89=1,VLOOKUP($AA$9,Tables!$J$2:$P$55,7,FALSE),IF($C89=2,VLOOKUP($AA$9,Tables!$R$2:$X$55,7,FALSE),"")))</f>
      </c>
      <c r="AH92" s="63">
        <f>IF(ISBLANK(VLOOKUP($AA$11,Tables!$J$67:$T$120,7,FALSE)),"",IF($C89=1,VLOOKUP($AA$11,Tables!$J$67:$T$120,7,FALSE),IF($C89=2,VLOOKUP($AA$11,Tables!$R$67:$X$120,7,FALSE),"")))</f>
      </c>
      <c r="AI92" s="63">
        <f>IF(ISBLANK(VLOOKUP($AA$9,Tables!$J$2:$P$55,7,FALSE)),"",IF($C91=1,VLOOKUP($AA$9,Tables!$J$2:$P$55,7,FALSE),IF($C91=2,VLOOKUP($AA$9,Tables!$R$2:$X$55,7,FALSE),"")))</f>
      </c>
      <c r="AK92" s="63">
        <f>IF(ISBLANK(VLOOKUP($AA$11,Tables!$J$67:$T$120,7,FALSE)),"",IF($C91=1,VLOOKUP($AA$11,Tables!$J$67:$T$120,7,FALSE),IF($C91=2,VLOOKUP($AA$11,Tables!$R$67:$X$120,7,FALSE),"")))</f>
      </c>
      <c r="AL92" s="63">
        <f>IF(ISBLANK(VLOOKUP($AA$9,Tables!$J$2:$P$55,7,FALSE)),"",IF($C93=1,VLOOKUP($AA$9,Tables!$J$2:$P$55,7,FALSE),IF($C93=2,VLOOKUP($AA$9,Tables!$R$2:$X$55,7,FALSE),"")))</f>
      </c>
      <c r="AN92" s="63">
        <f>IF(ISBLANK(VLOOKUP($AA$11,Tables!$J$67:$T$120,7,FALSE)),"",IF($C93=1,VLOOKUP($AA$11,Tables!$J$67:$T$120,7,FALSE),IF($C93=2,VLOOKUP($AA$11,Tables!$R$67:$X$120,7,FALSE),"")))</f>
      </c>
      <c r="AO92" s="63">
        <f>IF(ISBLANK(VLOOKUP($AA$9,Tables!$J$2:$P$55,7,FALSE)),"",IF($C95=1,VLOOKUP($AA$9,Tables!$J$2:$P$55,7,FALSE),IF($C95=2,VLOOKUP($AA$9,Tables!$R$2:$X$55,7,FALSE),"")))</f>
      </c>
      <c r="AQ92" s="63">
        <f>IF(ISBLANK(VLOOKUP($AA$11,Tables!$J$67:$T$120,7,FALSE)),"",IF($C95=1,VLOOKUP($AA$11,Tables!$J$67:$T$120,7,FALSE),IF($C95=2,VLOOKUP($AA$11,Tables!$R$67:$X$120,7,FALSE),"")))</f>
      </c>
      <c r="AR92" s="63">
        <f>IF(ISBLANK(VLOOKUP($AA$9,Tables!$J$2:$P$55,7,FALSE)),"",IF($C97=1,VLOOKUP($AA$9,Tables!$J$2:$P$55,7,FALSE),IF($C97=2,VLOOKUP($AA$9,Tables!$R$2:$X$55,7,FALSE),"")))</f>
      </c>
      <c r="AT92" s="63">
        <f>IF(ISBLANK(VLOOKUP($AA$11,Tables!$J$67:$T$120,7,FALSE)),"",IF($C97=1,VLOOKUP($AA$11,Tables!$J$67:$T$120,7,FALSE),IF($C97=2,VLOOKUP($AA$11,Tables!$R$67:$X$120,7,FALSE),"")))</f>
      </c>
      <c r="AU92" s="63">
        <f>IF(ISBLANK(VLOOKUP($AA$9,Tables!$J$2:$P$55,7,FALSE)),"",IF($C99=1,VLOOKUP($AA$9,Tables!$J$2:$P$55,7,FALSE),IF($C99=2,VLOOKUP($AA$9,Tables!$R$2:$X$55,7,FALSE),"")))</f>
      </c>
      <c r="AW92" s="63">
        <f>IF(ISBLANK(VLOOKUP($AA$11,Tables!$J$67:$T$120,7,FALSE)),"",IF($C99=1,VLOOKUP($AA$11,Tables!$J$67:$T$120,7,FALSE),IF($C99=2,VLOOKUP($AA$11,Tables!$R$67:$X$120,7,FALSE),"")))</f>
      </c>
    </row>
    <row r="93" spans="1:28" ht="17.25" customHeight="1">
      <c r="A93" s="37"/>
      <c r="B93" s="27"/>
      <c r="C93" s="36">
        <v>3</v>
      </c>
      <c r="D93" s="28">
        <v>1</v>
      </c>
      <c r="E93" s="28"/>
      <c r="F93" s="28"/>
      <c r="G93" s="28">
        <v>1</v>
      </c>
      <c r="H93" s="28"/>
      <c r="I93" s="28"/>
      <c r="J93" s="28">
        <v>1</v>
      </c>
      <c r="K93" s="28"/>
      <c r="L93" s="28"/>
      <c r="M93" s="47"/>
      <c r="N93" s="48"/>
      <c r="O93" s="49"/>
      <c r="P93" s="28"/>
      <c r="Q93" s="40"/>
      <c r="R93" s="29"/>
      <c r="S93" s="37"/>
      <c r="T93" s="62"/>
      <c r="U93" s="62"/>
      <c r="V93" s="62"/>
      <c r="W93" s="62"/>
      <c r="X93" s="62"/>
      <c r="Y93" s="62"/>
      <c r="Z93" s="62"/>
      <c r="AB93" s="64"/>
    </row>
    <row r="94" spans="1:28" ht="17.25" customHeight="1">
      <c r="A94" s="37"/>
      <c r="B94" s="27"/>
      <c r="C94" s="36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40"/>
      <c r="R94" s="29"/>
      <c r="S94" s="37"/>
      <c r="T94" s="62"/>
      <c r="U94" s="62"/>
      <c r="V94" s="62"/>
      <c r="W94" s="62"/>
      <c r="X94" s="62"/>
      <c r="Y94" s="62"/>
      <c r="Z94" s="62"/>
      <c r="AB94" s="64"/>
    </row>
    <row r="95" spans="1:28" ht="17.25" customHeight="1">
      <c r="A95" s="37"/>
      <c r="B95" s="27"/>
      <c r="C95" s="36">
        <v>3</v>
      </c>
      <c r="D95" s="28">
        <v>1</v>
      </c>
      <c r="E95" s="28"/>
      <c r="F95" s="28"/>
      <c r="G95" s="28">
        <v>1</v>
      </c>
      <c r="H95" s="28"/>
      <c r="I95" s="28"/>
      <c r="J95" s="28">
        <v>1</v>
      </c>
      <c r="K95" s="28"/>
      <c r="L95" s="28"/>
      <c r="M95" s="47"/>
      <c r="N95" s="48"/>
      <c r="O95" s="49"/>
      <c r="P95" s="28"/>
      <c r="Q95" s="40"/>
      <c r="R95" s="29"/>
      <c r="S95" s="37"/>
      <c r="T95" s="62"/>
      <c r="U95" s="62"/>
      <c r="V95" s="62"/>
      <c r="W95" s="62"/>
      <c r="X95" s="62"/>
      <c r="Y95" s="62"/>
      <c r="Z95" s="62"/>
      <c r="AB95" s="64"/>
    </row>
    <row r="96" spans="1:28" ht="17.25" customHeight="1">
      <c r="A96" s="37"/>
      <c r="B96" s="27"/>
      <c r="C96" s="36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40"/>
      <c r="R96" s="29"/>
      <c r="S96" s="37"/>
      <c r="T96" s="62"/>
      <c r="U96" s="62"/>
      <c r="V96" s="62"/>
      <c r="W96" s="62"/>
      <c r="X96" s="62"/>
      <c r="Y96" s="62"/>
      <c r="Z96" s="62"/>
      <c r="AB96" s="64"/>
    </row>
    <row r="97" spans="1:26" ht="17.25" customHeight="1">
      <c r="A97" s="37"/>
      <c r="B97" s="27"/>
      <c r="C97" s="36">
        <v>3</v>
      </c>
      <c r="D97" s="28">
        <v>1</v>
      </c>
      <c r="E97" s="28"/>
      <c r="F97" s="28"/>
      <c r="G97" s="28">
        <v>1</v>
      </c>
      <c r="H97" s="28"/>
      <c r="I97" s="28"/>
      <c r="J97" s="28">
        <v>1</v>
      </c>
      <c r="K97" s="28"/>
      <c r="L97" s="28"/>
      <c r="M97" s="47"/>
      <c r="N97" s="48"/>
      <c r="O97" s="49"/>
      <c r="P97" s="28"/>
      <c r="Q97" s="40"/>
      <c r="R97" s="29"/>
      <c r="S97" s="37"/>
      <c r="T97" s="62"/>
      <c r="U97" s="62"/>
      <c r="V97" s="62"/>
      <c r="W97" s="62"/>
      <c r="X97" s="62"/>
      <c r="Y97" s="62"/>
      <c r="Z97" s="62"/>
    </row>
    <row r="98" spans="1:26" ht="17.25" customHeight="1">
      <c r="A98" s="37"/>
      <c r="B98" s="27"/>
      <c r="C98" s="36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40"/>
      <c r="R98" s="29"/>
      <c r="S98" s="37"/>
      <c r="T98" s="62"/>
      <c r="U98" s="62"/>
      <c r="V98" s="62"/>
      <c r="W98" s="62"/>
      <c r="X98" s="62"/>
      <c r="Y98" s="62"/>
      <c r="Z98" s="62"/>
    </row>
    <row r="99" spans="1:26" ht="17.25" customHeight="1">
      <c r="A99" s="37"/>
      <c r="B99" s="27"/>
      <c r="C99" s="36">
        <v>3</v>
      </c>
      <c r="D99" s="28">
        <v>1</v>
      </c>
      <c r="E99" s="28"/>
      <c r="F99" s="28"/>
      <c r="G99" s="28">
        <v>1</v>
      </c>
      <c r="H99" s="28"/>
      <c r="I99" s="28"/>
      <c r="J99" s="28">
        <v>1</v>
      </c>
      <c r="K99" s="28"/>
      <c r="L99" s="28"/>
      <c r="M99" s="47"/>
      <c r="N99" s="48"/>
      <c r="O99" s="49"/>
      <c r="P99" s="28"/>
      <c r="Q99" s="40"/>
      <c r="R99" s="29"/>
      <c r="S99" s="37"/>
      <c r="T99" s="62"/>
      <c r="U99" s="62"/>
      <c r="V99" s="62"/>
      <c r="W99" s="62"/>
      <c r="X99" s="62"/>
      <c r="Y99" s="62"/>
      <c r="Z99" s="62"/>
    </row>
    <row r="100" spans="1:26" ht="17.25" customHeight="1">
      <c r="A100" s="37"/>
      <c r="B100" s="27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41"/>
      <c r="R100" s="29"/>
      <c r="S100" s="37"/>
      <c r="T100" s="62"/>
      <c r="U100" s="62"/>
      <c r="V100" s="62"/>
      <c r="W100" s="62"/>
      <c r="X100" s="62"/>
      <c r="Y100" s="62"/>
      <c r="Z100" s="62"/>
    </row>
    <row r="101" spans="1:26" ht="6" customHeight="1" thickBot="1">
      <c r="A101" s="37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3"/>
      <c r="S101" s="37"/>
      <c r="T101" s="62"/>
      <c r="U101" s="62"/>
      <c r="V101" s="62"/>
      <c r="W101" s="62"/>
      <c r="X101" s="62"/>
      <c r="Y101" s="62"/>
      <c r="Z101" s="62"/>
    </row>
    <row r="102" ht="13.5" thickBot="1"/>
    <row r="103" spans="1:26" ht="5.25" customHeight="1">
      <c r="A103" s="37"/>
      <c r="B103" s="24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6"/>
      <c r="S103" s="37"/>
      <c r="T103" s="62"/>
      <c r="U103" s="62"/>
      <c r="V103" s="62"/>
      <c r="W103" s="62"/>
      <c r="X103" s="62"/>
      <c r="Y103" s="62"/>
      <c r="Z103" s="62"/>
    </row>
    <row r="104" spans="1:26" ht="16.5" customHeight="1">
      <c r="A104" s="37"/>
      <c r="B104" s="27"/>
      <c r="C104" s="38" t="s">
        <v>64</v>
      </c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9"/>
      <c r="S104" s="37"/>
      <c r="T104" s="62"/>
      <c r="U104" s="62"/>
      <c r="V104" s="62"/>
      <c r="W104" s="62"/>
      <c r="X104" s="62"/>
      <c r="Y104" s="62"/>
      <c r="Z104" s="62"/>
    </row>
    <row r="105" spans="1:26" ht="16.5" customHeight="1">
      <c r="A105" s="37"/>
      <c r="B105" s="27"/>
      <c r="C105" s="28" t="s">
        <v>53</v>
      </c>
      <c r="D105" s="78"/>
      <c r="E105" s="46"/>
      <c r="F105" s="44" t="s">
        <v>60</v>
      </c>
      <c r="G105" s="28"/>
      <c r="H105" s="28"/>
      <c r="I105" s="69"/>
      <c r="J105" s="28"/>
      <c r="K105" s="50" t="s">
        <v>54</v>
      </c>
      <c r="L105" s="51"/>
      <c r="M105" s="75">
        <f>IF(ISERROR($I105/$E106),"",$I105/$E106)</f>
      </c>
      <c r="N105" s="45" t="s">
        <v>62</v>
      </c>
      <c r="O105" s="76"/>
      <c r="P105" s="70"/>
      <c r="Q105" s="34"/>
      <c r="R105" s="29"/>
      <c r="S105" s="37"/>
      <c r="T105" s="62"/>
      <c r="U105" s="62"/>
      <c r="V105" s="62"/>
      <c r="W105" s="62"/>
      <c r="X105" s="62"/>
      <c r="Y105" s="62"/>
      <c r="Z105" s="62"/>
    </row>
    <row r="106" spans="1:26" ht="16.5" customHeight="1">
      <c r="A106" s="37"/>
      <c r="B106" s="27"/>
      <c r="C106" s="28" t="s">
        <v>55</v>
      </c>
      <c r="D106" s="36"/>
      <c r="E106" s="42"/>
      <c r="F106" s="28" t="s">
        <v>61</v>
      </c>
      <c r="G106" s="28"/>
      <c r="H106" s="28"/>
      <c r="I106" s="42"/>
      <c r="J106" s="28"/>
      <c r="K106" s="53" t="s">
        <v>56</v>
      </c>
      <c r="L106" s="61"/>
      <c r="M106" s="74">
        <f>IF(ISERROR($I106/$I105),"",$I106/$I105)</f>
      </c>
      <c r="N106" s="45" t="s">
        <v>63</v>
      </c>
      <c r="O106" s="77"/>
      <c r="P106" s="72"/>
      <c r="Q106" s="35"/>
      <c r="R106" s="29"/>
      <c r="S106" s="37"/>
      <c r="T106" s="62"/>
      <c r="U106" s="62"/>
      <c r="V106" s="62"/>
      <c r="W106" s="62"/>
      <c r="X106" s="62"/>
      <c r="Y106" s="62"/>
      <c r="Z106" s="62"/>
    </row>
    <row r="107" spans="1:34" ht="6" customHeight="1">
      <c r="A107" s="37"/>
      <c r="B107" s="27"/>
      <c r="C107" s="28"/>
      <c r="D107" s="36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9"/>
      <c r="S107" s="37"/>
      <c r="T107" s="62"/>
      <c r="U107" s="62"/>
      <c r="V107" s="62"/>
      <c r="W107" s="62"/>
      <c r="X107" s="62"/>
      <c r="Y107" s="62"/>
      <c r="Z107" s="62"/>
      <c r="AB107" s="64"/>
      <c r="AE107" s="64"/>
      <c r="AH107" s="64"/>
    </row>
    <row r="108" spans="1:49" ht="25.5">
      <c r="A108" s="37"/>
      <c r="B108" s="27"/>
      <c r="C108" s="28" t="s">
        <v>18</v>
      </c>
      <c r="D108" s="28" t="s">
        <v>14</v>
      </c>
      <c r="E108" s="28"/>
      <c r="F108" s="28"/>
      <c r="G108" s="28" t="s">
        <v>15</v>
      </c>
      <c r="H108" s="28"/>
      <c r="I108" s="28"/>
      <c r="J108" s="28" t="s">
        <v>16</v>
      </c>
      <c r="K108" s="28"/>
      <c r="L108" s="28"/>
      <c r="M108" s="30" t="s">
        <v>50</v>
      </c>
      <c r="N108" s="30" t="s">
        <v>51</v>
      </c>
      <c r="O108" s="30" t="s">
        <v>52</v>
      </c>
      <c r="P108" s="30"/>
      <c r="Q108" s="28" t="s">
        <v>17</v>
      </c>
      <c r="R108" s="29"/>
      <c r="S108" s="37"/>
      <c r="T108" s="62"/>
      <c r="U108" s="62"/>
      <c r="V108" s="62"/>
      <c r="W108" s="62"/>
      <c r="X108" s="62"/>
      <c r="Y108" s="62"/>
      <c r="AB108" s="64"/>
      <c r="AC108" s="65" t="s">
        <v>41</v>
      </c>
      <c r="AD108" s="65"/>
      <c r="AE108" s="65"/>
      <c r="AF108" s="65" t="s">
        <v>42</v>
      </c>
      <c r="AG108" s="65"/>
      <c r="AH108" s="65"/>
      <c r="AI108" s="65" t="s">
        <v>43</v>
      </c>
      <c r="AJ108" s="65"/>
      <c r="AK108" s="65"/>
      <c r="AL108" s="65" t="s">
        <v>44</v>
      </c>
      <c r="AM108" s="65"/>
      <c r="AN108" s="65"/>
      <c r="AO108" s="65" t="s">
        <v>45</v>
      </c>
      <c r="AP108" s="65"/>
      <c r="AQ108" s="65"/>
      <c r="AR108" s="65" t="s">
        <v>46</v>
      </c>
      <c r="AS108" s="65"/>
      <c r="AT108" s="65"/>
      <c r="AU108" s="65" t="s">
        <v>47</v>
      </c>
      <c r="AV108" s="65"/>
      <c r="AW108" s="65"/>
    </row>
    <row r="109" spans="1:49" ht="16.5" customHeight="1">
      <c r="A109" s="37"/>
      <c r="B109" s="27"/>
      <c r="C109" s="36">
        <v>3</v>
      </c>
      <c r="D109" s="28">
        <v>1</v>
      </c>
      <c r="E109" s="28"/>
      <c r="F109" s="28"/>
      <c r="G109" s="28">
        <v>1</v>
      </c>
      <c r="H109" s="28"/>
      <c r="I109" s="28"/>
      <c r="J109" s="28">
        <v>1</v>
      </c>
      <c r="K109" s="28"/>
      <c r="L109" s="28"/>
      <c r="M109" s="47"/>
      <c r="N109" s="48"/>
      <c r="O109" s="49"/>
      <c r="P109" s="28"/>
      <c r="Q109" s="39"/>
      <c r="R109" s="29"/>
      <c r="S109" s="37"/>
      <c r="T109" s="62"/>
      <c r="U109" s="62"/>
      <c r="V109" s="62"/>
      <c r="W109" s="62"/>
      <c r="X109" s="62"/>
      <c r="Y109" s="62"/>
      <c r="AC109" s="63">
        <f>IF(ISBLANK(VLOOKUP($AA$9,Tables!$J$2:$P$55,2,FALSE)),"",IF($C109=1,VLOOKUP($AA$9,Tables!$J$2:$P$55,2,FALSE),IF($C109=2,VLOOKUP($AA$9,Tables!$R$2:$X$55,2,FALSE),"")))</f>
      </c>
      <c r="AD109" s="63">
        <f>IF(ISBLANK(VLOOKUP($AA$10,Tables!$J$57:$P$65,2,FALSE)),"",IF($C109=1,VLOOKUP($AA$10,Tables!$J$57:$P$65,2,FALSE),IF($C109=2,VLOOKUP($AA$10,Tables!$J$57:$P$65,2,FALSE),"")))</f>
      </c>
      <c r="AE109" s="63">
        <f>IF(ISBLANK(VLOOKUP($AA$11,Tables!$J$67:$T$120,2,FALSE)),"",IF($C109=1,VLOOKUP($AA$11,Tables!$J$67:$T$120,2,FALSE),IF($C109=2,VLOOKUP($AA$11,Tables!$R$67:$X$120,2,FALSE),"")))</f>
      </c>
      <c r="AF109" s="63">
        <f>IF(ISBLANK(VLOOKUP($AA$9,Tables!$J$2:$P$55,2,FALSE)),"",IF($C111=1,VLOOKUP($AA$9,Tables!$J$2:$P$55,2,FALSE),IF($C111=2,VLOOKUP($AA$9,Tables!$R$2:$X$55,2,FALSE),"")))</f>
      </c>
      <c r="AG109" s="63">
        <f>IF(ISBLANK(VLOOKUP($AA$10,Tables!$J$57:$P$65,2,FALSE)),"",IF($C111=1,VLOOKUP($AA$10,Tables!$J$57:$P$65,2,FALSE),IF($C111=2,VLOOKUP($AA$10,Tables!$J$57:$P$65,2,FALSE),"")))</f>
      </c>
      <c r="AH109" s="63">
        <f>IF(ISBLANK(VLOOKUP($AA$11,Tables!$J$67:$T$120,2,FALSE)),"",IF($C111=1,VLOOKUP($AA$11,Tables!$J$67:$T$120,2,FALSE),IF($C111=2,VLOOKUP($AA$11,Tables!$R$67:$X$120,2,FALSE),"")))</f>
      </c>
      <c r="AI109" s="63">
        <f>IF(ISBLANK(VLOOKUP($AA$9,Tables!$J$2:$P$55,2,FALSE)),"",IF($C113=1,VLOOKUP($AA$9,Tables!$J$2:$P$55,2,FALSE),IF($C113=2,VLOOKUP($AA$9,Tables!$R$2:$X$55,2,FALSE),"")))</f>
      </c>
      <c r="AJ109" s="63">
        <f>IF(ISBLANK(VLOOKUP($AA$10,Tables!$J$57:$P$65,2,FALSE)),"",IF($C113=1,VLOOKUP($AA$10,Tables!$J$57:$P$65,2,FALSE),IF($C113=2,VLOOKUP($AA$10,Tables!$J$57:$P$65,2,FALSE),"")))</f>
      </c>
      <c r="AK109" s="63">
        <f>IF(ISBLANK(VLOOKUP($AA$11,Tables!$J$67:$T$120,2,FALSE)),"",IF($C113=1,VLOOKUP($AA$11,Tables!$J$67:$T$120,2,FALSE),IF($C113=2,VLOOKUP($AA$11,Tables!$R$67:$X$120,2,FALSE),"")))</f>
      </c>
      <c r="AL109" s="63">
        <f>IF(ISBLANK(VLOOKUP($AA$9,Tables!$J$2:$P$55,2,FALSE)),"",IF($C115=1,VLOOKUP($AA$9,Tables!$J$2:$P$55,2,FALSE),IF($C115=2,VLOOKUP($AA$9,Tables!$R$2:$X$55,2,FALSE),"")))</f>
      </c>
      <c r="AM109" s="63">
        <f>IF(ISBLANK(VLOOKUP($AA$10,Tables!$J$57:$P$65,2,FALSE)),"",IF($C115=1,VLOOKUP($AA$10,Tables!$J$57:$P$65,2,FALSE),IF($C115=2,VLOOKUP($AA$10,Tables!$J$57:$P$65,2,FALSE),"")))</f>
      </c>
      <c r="AN109" s="63">
        <f>IF(ISBLANK(VLOOKUP($AA$11,Tables!$J$67:$T$120,2,FALSE)),"",IF($C115=1,VLOOKUP($AA$11,Tables!$J$67:$T$120,2,FALSE),IF($C115=2,VLOOKUP($AA$11,Tables!$R$67:$X$120,2,FALSE),"")))</f>
      </c>
      <c r="AO109" s="63">
        <f>IF(ISBLANK(VLOOKUP($AA$9,Tables!$J$2:$P$55,2,FALSE)),"",IF($C117=1,VLOOKUP($AA$9,Tables!$J$2:$P$55,2,FALSE),IF($C117=2,VLOOKUP($AA$9,Tables!$R$2:$X$55,2,FALSE),"")))</f>
      </c>
      <c r="AP109" s="63">
        <f>IF(ISBLANK(VLOOKUP($AA$10,Tables!$J$57:$P$65,2,FALSE)),"",IF($C117=1,VLOOKUP($AA$10,Tables!$J$57:$P$65,2,FALSE),IF($C117=2,VLOOKUP($AA$10,Tables!$J$57:$P$65,2,FALSE),"")))</f>
      </c>
      <c r="AQ109" s="63">
        <f>IF(ISBLANK(VLOOKUP($AA$11,Tables!$J$67:$T$120,2,FALSE)),"",IF($C117=1,VLOOKUP($AA$11,Tables!$J$67:$T$120,2,FALSE),IF($C117=2,VLOOKUP($AA$11,Tables!$R$67:$X$120,2,FALSE),"")))</f>
      </c>
      <c r="AR109" s="63">
        <f>IF(ISBLANK(VLOOKUP($AA$9,Tables!$J$2:$P$55,2,FALSE)),"",IF($C119=1,VLOOKUP($AA$9,Tables!$J$2:$P$55,2,FALSE),IF($C119=2,VLOOKUP($AA$9,Tables!$R$2:$X$55,2,FALSE),"")))</f>
      </c>
      <c r="AS109" s="63">
        <f>IF(ISBLANK(VLOOKUP($AA$10,Tables!$J$57:$P$65,2,FALSE)),"",IF($C119=1,VLOOKUP($AA$10,Tables!$J$57:$P$65,2,FALSE),IF($C119=2,VLOOKUP($AA$10,Tables!$J$57:$P$65,2,FALSE),"")))</f>
      </c>
      <c r="AT109" s="63">
        <f>IF(ISBLANK(VLOOKUP($AA$11,Tables!$J$67:$T$120,2,FALSE)),"",IF($C119=1,VLOOKUP($AA$11,Tables!$J$67:$T$120,2,FALSE),IF($C119=2,VLOOKUP($AA$11,Tables!$R$67:$X$120,2,FALSE),"")))</f>
      </c>
      <c r="AU109" s="63">
        <f>IF(ISBLANK(VLOOKUP($AA$9,Tables!$J$2:$P$55,2,FALSE)),"",IF($C121=1,VLOOKUP($AA$9,Tables!$J$2:$P$55,2,FALSE),IF($C121=2,VLOOKUP($AA$9,Tables!$R$2:$X$55,2,FALSE),"")))</f>
      </c>
      <c r="AV109" s="63">
        <f>IF(ISBLANK(VLOOKUP($AA$10,Tables!$J$57:$P$65,2,FALSE)),"",IF($C121=1,VLOOKUP($AA$10,Tables!$J$57:$P$65,2,FALSE),IF($C121=2,VLOOKUP($AA$10,Tables!$J$57:$P$65,2,FALSE),"")))</f>
      </c>
      <c r="AW109" s="63">
        <f>IF(ISBLANK(VLOOKUP($AA$11,Tables!$J$67:$T$120,2,FALSE)),"",IF($C121=1,VLOOKUP($AA$11,Tables!$J$67:$T$120,2,FALSE),IF($C121=2,VLOOKUP($AA$11,Tables!$R$67:$X$120,2,FALSE),"")))</f>
      </c>
    </row>
    <row r="110" spans="1:49" ht="16.5" customHeight="1">
      <c r="A110" s="37"/>
      <c r="B110" s="27"/>
      <c r="C110" s="36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40"/>
      <c r="R110" s="29"/>
      <c r="S110" s="37"/>
      <c r="T110" s="62"/>
      <c r="U110" s="62"/>
      <c r="V110" s="62"/>
      <c r="W110" s="62"/>
      <c r="X110" s="62"/>
      <c r="Y110" s="62"/>
      <c r="AC110" s="63">
        <f>IF(ISBLANK(VLOOKUP($AA$9,Tables!$J$2:$P$55,3,FALSE)),"",IF($C109=1,VLOOKUP($AA$9,Tables!$J$2:$P$55,3,FALSE),IF($C109=2,VLOOKUP($AA$9,Tables!$R$2:$X$55,3,FALSE),"")))</f>
      </c>
      <c r="AD110" s="63">
        <f>IF(ISBLANK(VLOOKUP($AA$10,Tables!$J$57:$P$65,3,FALSE)),"",IF($C109=1,VLOOKUP($AA$10,Tables!$J$57:$P$65,3,FALSE),IF($C109=2,VLOOKUP($AA$10,Tables!$J$57:$P$65,3,FALSE),"")))</f>
      </c>
      <c r="AE110" s="63">
        <f>IF(ISBLANK(VLOOKUP($AA$11,Tables!$J$67:$T$120,3,FALSE)),"",IF($C109=1,VLOOKUP($AA$11,Tables!$J$67:$T$120,3,FALSE),IF($C109=2,VLOOKUP($AA$11,Tables!$R$67:$X$120,3,FALSE),"")))</f>
      </c>
      <c r="AF110" s="63">
        <f>IF(ISBLANK(VLOOKUP($AA$9,Tables!$J$2:$P$55,3,FALSE)),"",IF($C111=1,VLOOKUP($AA$9,Tables!$J$2:$P$55,3,FALSE),IF($C111=2,VLOOKUP($AA$9,Tables!$R$2:$X$55,3,FALSE),"")))</f>
      </c>
      <c r="AG110" s="63">
        <f>IF(ISBLANK(VLOOKUP($AA$10,Tables!$J$57:$P$65,3,FALSE)),"",IF($C111=1,VLOOKUP($AA$10,Tables!$J$57:$P$65,3,FALSE),IF($C111=2,VLOOKUP($AA$10,Tables!$J$57:$P$65,3,FALSE),"")))</f>
      </c>
      <c r="AH110" s="63">
        <f>IF(ISBLANK(VLOOKUP($AA$11,Tables!$J$67:$T$120,3,FALSE)),"",IF($C111=1,VLOOKUP($AA$11,Tables!$J$67:$T$120,3,FALSE),IF($C111=2,VLOOKUP($AA$11,Tables!$R$67:$X$120,3,FALSE),"")))</f>
      </c>
      <c r="AI110" s="63">
        <f>IF(ISBLANK(VLOOKUP($AA$9,Tables!$J$2:$P$55,3,FALSE)),"",IF($C113=1,VLOOKUP($AA$9,Tables!$J$2:$P$55,3,FALSE),IF($C113=2,VLOOKUP($AA$9,Tables!$R$2:$X$55,3,FALSE),"")))</f>
      </c>
      <c r="AJ110" s="63">
        <f>IF(ISBLANK(VLOOKUP($AA$10,Tables!$J$57:$P$65,3,FALSE)),"",IF($C113=1,VLOOKUP($AA$10,Tables!$J$57:$P$65,3,FALSE),IF($C113=2,VLOOKUP($AA$10,Tables!$J$57:$P$65,3,FALSE),"")))</f>
      </c>
      <c r="AK110" s="63">
        <f>IF(ISBLANK(VLOOKUP($AA$11,Tables!$J$67:$T$120,3,FALSE)),"",IF($C113=1,VLOOKUP($AA$11,Tables!$J$67:$T$120,3,FALSE),IF($C113=2,VLOOKUP($AA$11,Tables!$R$67:$X$120,3,FALSE),"")))</f>
      </c>
      <c r="AL110" s="63">
        <f>IF(ISBLANK(VLOOKUP($AA$9,Tables!$J$2:$P$55,3,FALSE)),"",IF($C115=1,VLOOKUP($AA$9,Tables!$J$2:$P$55,3,FALSE),IF($C115=2,VLOOKUP($AA$9,Tables!$R$2:$X$55,3,FALSE),"")))</f>
      </c>
      <c r="AM110" s="63">
        <f>IF(ISBLANK(VLOOKUP($AA$10,Tables!$J$57:$P$65,3,FALSE)),"",IF($C115=1,VLOOKUP($AA$10,Tables!$J$57:$P$65,3,FALSE),IF($C115=2,VLOOKUP($AA$10,Tables!$J$57:$P$65,3,FALSE),"")))</f>
      </c>
      <c r="AN110" s="63">
        <f>IF(ISBLANK(VLOOKUP($AA$11,Tables!$J$67:$T$120,3,FALSE)),"",IF($C115=1,VLOOKUP($AA$11,Tables!$J$67:$T$120,3,FALSE),IF($C115=2,VLOOKUP($AA$11,Tables!$R$67:$X$120,3,FALSE),"")))</f>
      </c>
      <c r="AO110" s="63">
        <f>IF(ISBLANK(VLOOKUP($AA$9,Tables!$J$2:$P$55,3,FALSE)),"",IF($C117=1,VLOOKUP($AA$9,Tables!$J$2:$P$55,3,FALSE),IF($C117=2,VLOOKUP($AA$9,Tables!$R$2:$X$55,3,FALSE),"")))</f>
      </c>
      <c r="AP110" s="63">
        <f>IF(ISBLANK(VLOOKUP($AA$10,Tables!$J$57:$P$65,3,FALSE)),"",IF($C117=1,VLOOKUP($AA$10,Tables!$J$57:$P$65,3,FALSE),IF($C117=2,VLOOKUP($AA$10,Tables!$J$57:$P$65,3,FALSE),"")))</f>
      </c>
      <c r="AQ110" s="63">
        <f>IF(ISBLANK(VLOOKUP($AA$11,Tables!$J$67:$T$120,3,FALSE)),"",IF($C117=1,VLOOKUP($AA$11,Tables!$J$67:$T$120,3,FALSE),IF($C117=2,VLOOKUP($AA$11,Tables!$R$67:$X$120,3,FALSE),"")))</f>
      </c>
      <c r="AR110" s="63">
        <f>IF(ISBLANK(VLOOKUP($AA$9,Tables!$J$2:$P$55,3,FALSE)),"",IF($C119=1,VLOOKUP($AA$9,Tables!$J$2:$P$55,3,FALSE),IF($C119=2,VLOOKUP($AA$9,Tables!$R$2:$X$55,3,FALSE),"")))</f>
      </c>
      <c r="AS110" s="63">
        <f>IF(ISBLANK(VLOOKUP($AA$10,Tables!$J$57:$P$65,3,FALSE)),"",IF($C119=1,VLOOKUP($AA$10,Tables!$J$57:$P$65,3,FALSE),IF($C119=2,VLOOKUP($AA$10,Tables!$J$57:$P$65,3,FALSE),"")))</f>
      </c>
      <c r="AT110" s="63">
        <f>IF(ISBLANK(VLOOKUP($AA$11,Tables!$J$67:$T$120,3,FALSE)),"",IF($C119=1,VLOOKUP($AA$11,Tables!$J$67:$T$120,3,FALSE),IF($C119=2,VLOOKUP($AA$11,Tables!$R$67:$X$120,3,FALSE),"")))</f>
      </c>
      <c r="AU110" s="63">
        <f>IF(ISBLANK(VLOOKUP($AA$9,Tables!$J$2:$P$55,3,FALSE)),"",IF($C121=1,VLOOKUP($AA$9,Tables!$J$2:$P$55,3,FALSE),IF($C121=2,VLOOKUP($AA$9,Tables!$R$2:$X$55,3,FALSE),"")))</f>
      </c>
      <c r="AV110" s="63">
        <f>IF(ISBLANK(VLOOKUP($AA$10,Tables!$J$57:$P$65,3,FALSE)),"",IF($C121=1,VLOOKUP($AA$10,Tables!$J$57:$P$65,3,FALSE),IF($C121=2,VLOOKUP($AA$10,Tables!$J$57:$P$65,3,FALSE),"")))</f>
      </c>
      <c r="AW110" s="63">
        <f>IF(ISBLANK(VLOOKUP($AA$11,Tables!$J$67:$T$120,3,FALSE)),"",IF($C121=1,VLOOKUP($AA$11,Tables!$J$67:$T$120,3,FALSE),IF($C121=2,VLOOKUP($AA$11,Tables!$R$67:$X$120,3,FALSE),"")))</f>
      </c>
    </row>
    <row r="111" spans="1:49" ht="17.25" customHeight="1">
      <c r="A111" s="37"/>
      <c r="B111" s="27"/>
      <c r="C111" s="36">
        <v>3</v>
      </c>
      <c r="D111" s="28">
        <v>1</v>
      </c>
      <c r="E111" s="28"/>
      <c r="F111" s="28"/>
      <c r="G111" s="28">
        <v>1</v>
      </c>
      <c r="H111" s="28"/>
      <c r="I111" s="28"/>
      <c r="J111" s="28">
        <v>1</v>
      </c>
      <c r="K111" s="28"/>
      <c r="L111" s="28"/>
      <c r="M111" s="47"/>
      <c r="N111" s="48"/>
      <c r="O111" s="49"/>
      <c r="P111" s="28"/>
      <c r="Q111" s="40"/>
      <c r="R111" s="29"/>
      <c r="S111" s="37"/>
      <c r="T111" s="62"/>
      <c r="U111" s="62"/>
      <c r="V111" s="62"/>
      <c r="W111" s="62"/>
      <c r="X111" s="62"/>
      <c r="Y111" s="62"/>
      <c r="AC111" s="63">
        <f>IF(ISBLANK(VLOOKUP($AA$9,Tables!$J$2:$P$55,4,FALSE)),"",IF($C109=1,VLOOKUP($AA$9,Tables!$J$2:$P$55,4,FALSE),IF($C109=2,VLOOKUP($AA$9,Tables!$R$2:$X$55,4,FALSE),"")))</f>
      </c>
      <c r="AD111" s="63">
        <f>IF(ISBLANK(VLOOKUP($AA$10,Tables!$J$57:$P$65,4,FALSE)),"",IF($C109=1,VLOOKUP($AA$10,Tables!$J$57:$P$65,4,FALSE),IF($C109=2,VLOOKUP($AA$10,Tables!$J$57:$P$65,4,FALSE),"")))</f>
      </c>
      <c r="AE111" s="63">
        <f>IF(ISBLANK(VLOOKUP($AA$11,Tables!$J$67:$T$120,4,FALSE)),"",IF($C109=1,VLOOKUP($AA$11,Tables!$J$67:$T$120,4,FALSE),IF($C109=2,VLOOKUP($AA$11,Tables!$R$67:$X$120,4,FALSE),"")))</f>
      </c>
      <c r="AF111" s="63">
        <f>IF(ISBLANK(VLOOKUP($AA$9,Tables!$J$2:$P$55,4,FALSE)),"",IF($C111=1,VLOOKUP($AA$9,Tables!$J$2:$P$55,4,FALSE),IF($C111=2,VLOOKUP($AA$9,Tables!$R$2:$X$55,4,FALSE),"")))</f>
      </c>
      <c r="AG111" s="63">
        <f>IF(ISBLANK(VLOOKUP($AA$10,Tables!$J$57:$P$65,4,FALSE)),"",IF($C111=1,VLOOKUP($AA$10,Tables!$J$57:$P$65,4,FALSE),IF($C111=2,VLOOKUP($AA$10,Tables!$J$57:$P$65,4,FALSE),"")))</f>
      </c>
      <c r="AH111" s="63">
        <f>IF(ISBLANK(VLOOKUP($AA$11,Tables!$J$67:$T$120,4,FALSE)),"",IF($C111=1,VLOOKUP($AA$11,Tables!$J$67:$T$120,4,FALSE),IF($C111=2,VLOOKUP($AA$11,Tables!$R$67:$X$120,4,FALSE),"")))</f>
      </c>
      <c r="AI111" s="63">
        <f>IF(ISBLANK(VLOOKUP($AA$9,Tables!$J$2:$P$55,4,FALSE)),"",IF($C113=1,VLOOKUP($AA$9,Tables!$J$2:$P$55,4,FALSE),IF($C113=2,VLOOKUP($AA$9,Tables!$R$2:$X$55,4,FALSE),"")))</f>
      </c>
      <c r="AJ111" s="63">
        <f>IF(ISBLANK(VLOOKUP($AA$10,Tables!$J$57:$P$65,4,FALSE)),"",IF($C113=1,VLOOKUP($AA$10,Tables!$J$57:$P$65,4,FALSE),IF($C113=2,VLOOKUP($AA$10,Tables!$J$57:$P$65,4,FALSE),"")))</f>
      </c>
      <c r="AK111" s="63">
        <f>IF(ISBLANK(VLOOKUP($AA$11,Tables!$J$67:$T$120,4,FALSE)),"",IF($C113=1,VLOOKUP($AA$11,Tables!$J$67:$T$120,4,FALSE),IF($C113=2,VLOOKUP($AA$11,Tables!$R$67:$X$120,4,FALSE),"")))</f>
      </c>
      <c r="AL111" s="63">
        <f>IF(ISBLANK(VLOOKUP($AA$9,Tables!$J$2:$P$55,4,FALSE)),"",IF($C115=1,VLOOKUP($AA$9,Tables!$J$2:$P$55,4,FALSE),IF($C115=2,VLOOKUP($AA$9,Tables!$R$2:$X$55,4,FALSE),"")))</f>
      </c>
      <c r="AM111" s="63">
        <f>IF(ISBLANK(VLOOKUP($AA$10,Tables!$J$57:$P$65,4,FALSE)),"",IF($C115=1,VLOOKUP($AA$10,Tables!$J$57:$P$65,4,FALSE),IF($C115=2,VLOOKUP($AA$10,Tables!$J$57:$P$65,4,FALSE),"")))</f>
      </c>
      <c r="AN111" s="63">
        <f>IF(ISBLANK(VLOOKUP($AA$11,Tables!$J$67:$T$120,4,FALSE)),"",IF($C115=1,VLOOKUP($AA$11,Tables!$J$67:$T$120,4,FALSE),IF($C115=2,VLOOKUP($AA$11,Tables!$R$67:$X$120,4,FALSE),"")))</f>
      </c>
      <c r="AO111" s="63">
        <f>IF(ISBLANK(VLOOKUP($AA$9,Tables!$J$2:$P$55,4,FALSE)),"",IF($C117=1,VLOOKUP($AA$9,Tables!$J$2:$P$55,4,FALSE),IF($C117=2,VLOOKUP($AA$9,Tables!$R$2:$X$55,4,FALSE),"")))</f>
      </c>
      <c r="AP111" s="63">
        <f>IF(ISBLANK(VLOOKUP($AA$10,Tables!$J$57:$P$65,4,FALSE)),"",IF($C117=1,VLOOKUP($AA$10,Tables!$J$57:$P$65,4,FALSE),IF($C117=2,VLOOKUP($AA$10,Tables!$J$57:$P$65,4,FALSE),"")))</f>
      </c>
      <c r="AQ111" s="63">
        <f>IF(ISBLANK(VLOOKUP($AA$11,Tables!$J$67:$T$120,4,FALSE)),"",IF($C117=1,VLOOKUP($AA$11,Tables!$J$67:$T$120,4,FALSE),IF($C117=2,VLOOKUP($AA$11,Tables!$R$67:$X$120,4,FALSE),"")))</f>
      </c>
      <c r="AR111" s="63">
        <f>IF(ISBLANK(VLOOKUP($AA$9,Tables!$J$2:$P$55,4,FALSE)),"",IF($C119=1,VLOOKUP($AA$9,Tables!$J$2:$P$55,4,FALSE),IF($C119=2,VLOOKUP($AA$9,Tables!$R$2:$X$55,4,FALSE),"")))</f>
      </c>
      <c r="AS111" s="63">
        <f>IF(ISBLANK(VLOOKUP($AA$10,Tables!$J$57:$P$65,4,FALSE)),"",IF($C119=1,VLOOKUP($AA$10,Tables!$J$57:$P$65,4,FALSE),IF($C119=2,VLOOKUP($AA$10,Tables!$J$57:$P$65,4,FALSE),"")))</f>
      </c>
      <c r="AT111" s="63">
        <f>IF(ISBLANK(VLOOKUP($AA$11,Tables!$J$67:$T$120,4,FALSE)),"",IF($C119=1,VLOOKUP($AA$11,Tables!$J$67:$T$120,4,FALSE),IF($C119=2,VLOOKUP($AA$11,Tables!$R$67:$X$120,4,FALSE),"")))</f>
      </c>
      <c r="AU111" s="63">
        <f>IF(ISBLANK(VLOOKUP($AA$9,Tables!$J$2:$P$55,4,FALSE)),"",IF($C121=1,VLOOKUP($AA$9,Tables!$J$2:$P$55,4,FALSE),IF($C121=2,VLOOKUP($AA$9,Tables!$R$2:$X$55,4,FALSE),"")))</f>
      </c>
      <c r="AV111" s="63">
        <f>IF(ISBLANK(VLOOKUP($AA$10,Tables!$J$57:$P$65,4,FALSE)),"",IF($C121=1,VLOOKUP($AA$10,Tables!$J$57:$P$65,4,FALSE),IF($C121=2,VLOOKUP($AA$10,Tables!$J$57:$P$65,4,FALSE),"")))</f>
      </c>
      <c r="AW111" s="63">
        <f>IF(ISBLANK(VLOOKUP($AA$11,Tables!$J$67:$T$120,4,FALSE)),"",IF($C121=1,VLOOKUP($AA$11,Tables!$J$67:$T$120,4,FALSE),IF($C121=2,VLOOKUP($AA$11,Tables!$R$67:$X$120,4,FALSE),"")))</f>
      </c>
    </row>
    <row r="112" spans="1:49" ht="17.25" customHeight="1">
      <c r="A112" s="37"/>
      <c r="B112" s="27"/>
      <c r="C112" s="36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40"/>
      <c r="R112" s="29"/>
      <c r="S112" s="37"/>
      <c r="T112" s="62"/>
      <c r="U112" s="62"/>
      <c r="V112" s="62"/>
      <c r="W112" s="62"/>
      <c r="X112" s="62"/>
      <c r="Y112" s="62"/>
      <c r="AC112" s="63">
        <f>IF(ISBLANK(VLOOKUP($AA$9,Tables!$J$2:$P$55,5,FALSE)),"",IF($C109=1,VLOOKUP($AA$9,Tables!$J$2:$P$55,5,FALSE),IF($C109=2,VLOOKUP($AA$9,Tables!$R$2:$X$55,5,FALSE),"")))</f>
      </c>
      <c r="AE112" s="63">
        <f>IF(ISBLANK(VLOOKUP($AA$11,Tables!$J$67:$T$120,5,FALSE)),"",IF($C109=1,VLOOKUP($AA$11,Tables!$J$67:$T$120,5,FALSE),IF($C109=2,VLOOKUP($AA$11,Tables!$R$67:$X$120,5,FALSE),"")))</f>
      </c>
      <c r="AF112" s="63">
        <f>IF(ISBLANK(VLOOKUP($AA$9,Tables!$J$2:$P$55,5,FALSE)),"",IF($C111=1,VLOOKUP($AA$9,Tables!$J$2:$P$55,5,FALSE),IF($C111=2,VLOOKUP($AA$9,Tables!$R$2:$X$55,5,FALSE),"")))</f>
      </c>
      <c r="AH112" s="63">
        <f>IF(ISBLANK(VLOOKUP($AA$11,Tables!$J$67:$T$120,5,FALSE)),"",IF($C111=1,VLOOKUP($AA$11,Tables!$J$67:$T$120,5,FALSE),IF($C111=2,VLOOKUP($AA$11,Tables!$R$67:$X$120,5,FALSE),"")))</f>
      </c>
      <c r="AI112" s="63">
        <f>IF(ISBLANK(VLOOKUP($AA$9,Tables!$J$2:$P$55,5,FALSE)),"",IF($C113=1,VLOOKUP($AA$9,Tables!$J$2:$P$55,5,FALSE),IF($C113=2,VLOOKUP($AA$9,Tables!$R$2:$X$55,5,FALSE),"")))</f>
      </c>
      <c r="AK112" s="63">
        <f>IF(ISBLANK(VLOOKUP($AA$11,Tables!$J$67:$T$120,5,FALSE)),"",IF($C113=1,VLOOKUP($AA$11,Tables!$J$67:$T$120,5,FALSE),IF($C113=2,VLOOKUP($AA$11,Tables!$R$67:$X$120,5,FALSE),"")))</f>
      </c>
      <c r="AL112" s="63">
        <f>IF(ISBLANK(VLOOKUP($AA$9,Tables!$J$2:$P$55,5,FALSE)),"",IF($C115=1,VLOOKUP($AA$9,Tables!$J$2:$P$55,5,FALSE),IF($C115=2,VLOOKUP($AA$9,Tables!$R$2:$X$55,5,FALSE),"")))</f>
      </c>
      <c r="AN112" s="63">
        <f>IF(ISBLANK(VLOOKUP($AA$11,Tables!$J$67:$T$120,5,FALSE)),"",IF($C115=1,VLOOKUP($AA$11,Tables!$J$67:$T$120,5,FALSE),IF($C115=2,VLOOKUP($AA$11,Tables!$R$67:$X$120,5,FALSE),"")))</f>
      </c>
      <c r="AO112" s="63">
        <f>IF(ISBLANK(VLOOKUP($AA$9,Tables!$J$2:$P$55,5,FALSE)),"",IF($C117=1,VLOOKUP($AA$9,Tables!$J$2:$P$55,5,FALSE),IF($C117=2,VLOOKUP($AA$9,Tables!$R$2:$X$55,5,FALSE),"")))</f>
      </c>
      <c r="AQ112" s="63">
        <f>IF(ISBLANK(VLOOKUP($AA$11,Tables!$J$67:$T$120,5,FALSE)),"",IF($C117=1,VLOOKUP($AA$11,Tables!$J$67:$T$120,5,FALSE),IF($C117=2,VLOOKUP($AA$11,Tables!$R$67:$X$120,5,FALSE),"")))</f>
      </c>
      <c r="AR112" s="63">
        <f>IF(ISBLANK(VLOOKUP($AA$9,Tables!$J$2:$P$55,5,FALSE)),"",IF($C119=1,VLOOKUP($AA$9,Tables!$J$2:$P$55,5,FALSE),IF($C119=2,VLOOKUP($AA$9,Tables!$R$2:$X$55,5,FALSE),"")))</f>
      </c>
      <c r="AT112" s="63">
        <f>IF(ISBLANK(VLOOKUP($AA$11,Tables!$J$67:$T$120,5,FALSE)),"",IF($C119=1,VLOOKUP($AA$11,Tables!$J$67:$T$120,5,FALSE),IF($C119=2,VLOOKUP($AA$11,Tables!$R$67:$X$120,5,FALSE),"")))</f>
      </c>
      <c r="AU112" s="63">
        <f>IF(ISBLANK(VLOOKUP($AA$9,Tables!$J$2:$P$55,5,FALSE)),"",IF($C121=1,VLOOKUP($AA$9,Tables!$J$2:$P$55,5,FALSE),IF($C121=2,VLOOKUP($AA$9,Tables!$R$2:$X$55,5,FALSE),"")))</f>
      </c>
      <c r="AW112" s="63">
        <f>IF(ISBLANK(VLOOKUP($AA$11,Tables!$J$67:$T$120,5,FALSE)),"",IF($C121=1,VLOOKUP($AA$11,Tables!$J$67:$T$120,5,FALSE),IF($C121=2,VLOOKUP($AA$11,Tables!$R$67:$X$120,5,FALSE),"")))</f>
      </c>
    </row>
    <row r="113" spans="1:49" ht="17.25" customHeight="1">
      <c r="A113" s="37"/>
      <c r="B113" s="27"/>
      <c r="C113" s="36">
        <v>3</v>
      </c>
      <c r="D113" s="28">
        <v>1</v>
      </c>
      <c r="E113" s="28"/>
      <c r="F113" s="28"/>
      <c r="G113" s="28">
        <v>1</v>
      </c>
      <c r="H113" s="28"/>
      <c r="I113" s="28"/>
      <c r="J113" s="28">
        <v>1</v>
      </c>
      <c r="K113" s="28"/>
      <c r="L113" s="28"/>
      <c r="M113" s="47"/>
      <c r="N113" s="48"/>
      <c r="O113" s="49"/>
      <c r="P113" s="28"/>
      <c r="Q113" s="40"/>
      <c r="R113" s="29"/>
      <c r="S113" s="37"/>
      <c r="T113" s="62"/>
      <c r="U113" s="62"/>
      <c r="V113" s="62"/>
      <c r="W113" s="62"/>
      <c r="X113" s="62"/>
      <c r="Y113" s="62"/>
      <c r="AC113" s="63">
        <f>IF(ISBLANK(VLOOKUP($AA$9,Tables!$J$2:$P$55,6,FALSE)),"",IF($C109=1,VLOOKUP($AA$9,Tables!$J$2:$P$55,6,FALSE),IF($C109=2,VLOOKUP($AA$9,Tables!$R$2:$X$55,6,FALSE),"")))</f>
      </c>
      <c r="AE113" s="63">
        <f>IF(ISBLANK(VLOOKUP($AA$11,Tables!$J$67:$T$120,6,FALSE)),"",IF($C109=1,VLOOKUP($AA$11,Tables!$J$67:$T$120,6,FALSE),IF($C109=2,VLOOKUP($AA$11,Tables!$R$67:$X$120,6,FALSE),"")))</f>
      </c>
      <c r="AF113" s="63">
        <f>IF(ISBLANK(VLOOKUP($AA$9,Tables!$J$2:$P$55,6,FALSE)),"",IF($C111=1,VLOOKUP($AA$9,Tables!$J$2:$P$55,6,FALSE),IF($C111=2,VLOOKUP($AA$9,Tables!$R$2:$X$55,6,FALSE),"")))</f>
      </c>
      <c r="AH113" s="63">
        <f>IF(ISBLANK(VLOOKUP($AA$11,Tables!$J$67:$T$120,6,FALSE)),"",IF($C111=1,VLOOKUP($AA$11,Tables!$J$67:$T$120,6,FALSE),IF($C111=2,VLOOKUP($AA$11,Tables!$R$67:$X$120,6,FALSE),"")))</f>
      </c>
      <c r="AI113" s="63">
        <f>IF(ISBLANK(VLOOKUP($AA$9,Tables!$J$2:$P$55,6,FALSE)),"",IF($C113=1,VLOOKUP($AA$9,Tables!$J$2:$P$55,6,FALSE),IF($C113=2,VLOOKUP($AA$9,Tables!$R$2:$X$55,6,FALSE),"")))</f>
      </c>
      <c r="AK113" s="63">
        <f>IF(ISBLANK(VLOOKUP($AA$11,Tables!$J$67:$T$120,6,FALSE)),"",IF($C113=1,VLOOKUP($AA$11,Tables!$J$67:$T$120,6,FALSE),IF($C113=2,VLOOKUP($AA$11,Tables!$R$67:$X$120,6,FALSE),"")))</f>
      </c>
      <c r="AL113" s="63">
        <f>IF(ISBLANK(VLOOKUP($AA$9,Tables!$J$2:$P$55,6,FALSE)),"",IF($C115=1,VLOOKUP($AA$9,Tables!$J$2:$P$55,6,FALSE),IF($C115=2,VLOOKUP($AA$9,Tables!$R$2:$X$55,6,FALSE),"")))</f>
      </c>
      <c r="AN113" s="63">
        <f>IF(ISBLANK(VLOOKUP($AA$11,Tables!$J$67:$T$120,6,FALSE)),"",IF($C115=1,VLOOKUP($AA$11,Tables!$J$67:$T$120,6,FALSE),IF($C115=2,VLOOKUP($AA$11,Tables!$R$67:$X$120,6,FALSE),"")))</f>
      </c>
      <c r="AO113" s="63">
        <f>IF(ISBLANK(VLOOKUP($AA$9,Tables!$J$2:$P$55,6,FALSE)),"",IF($C117=1,VLOOKUP($AA$9,Tables!$J$2:$P$55,6,FALSE),IF($C117=2,VLOOKUP($AA$9,Tables!$R$2:$X$55,6,FALSE),"")))</f>
      </c>
      <c r="AQ113" s="63">
        <f>IF(ISBLANK(VLOOKUP($AA$11,Tables!$J$67:$T$120,6,FALSE)),"",IF($C117=1,VLOOKUP($AA$11,Tables!$J$67:$T$120,6,FALSE),IF($C117=2,VLOOKUP($AA$11,Tables!$R$67:$X$120,6,FALSE),"")))</f>
      </c>
      <c r="AR113" s="63">
        <f>IF(ISBLANK(VLOOKUP($AA$9,Tables!$J$2:$P$55,6,FALSE)),"",IF($C119=1,VLOOKUP($AA$9,Tables!$J$2:$P$55,6,FALSE),IF($C119=2,VLOOKUP($AA$9,Tables!$R$2:$X$55,6,FALSE),"")))</f>
      </c>
      <c r="AT113" s="63">
        <f>IF(ISBLANK(VLOOKUP($AA$11,Tables!$J$67:$T$120,6,FALSE)),"",IF($C119=1,VLOOKUP($AA$11,Tables!$J$67:$T$120,6,FALSE),IF($C119=2,VLOOKUP($AA$11,Tables!$R$67:$X$120,6,FALSE),"")))</f>
      </c>
      <c r="AU113" s="63">
        <f>IF(ISBLANK(VLOOKUP($AA$9,Tables!$J$2:$P$55,6,FALSE)),"",IF($C121=1,VLOOKUP($AA$9,Tables!$J$2:$P$55,6,FALSE),IF($C121=2,VLOOKUP($AA$9,Tables!$R$2:$X$55,6,FALSE),"")))</f>
      </c>
      <c r="AW113" s="63">
        <f>IF(ISBLANK(VLOOKUP($AA$11,Tables!$J$67:$T$120,6,FALSE)),"",IF($C121=1,VLOOKUP($AA$11,Tables!$J$67:$T$120,6,FALSE),IF($C121=2,VLOOKUP($AA$11,Tables!$R$67:$X$120,6,FALSE),"")))</f>
      </c>
    </row>
    <row r="114" spans="1:49" ht="17.25" customHeight="1">
      <c r="A114" s="37"/>
      <c r="B114" s="27"/>
      <c r="C114" s="36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40"/>
      <c r="R114" s="29"/>
      <c r="S114" s="37"/>
      <c r="T114" s="62"/>
      <c r="U114" s="62"/>
      <c r="V114" s="62"/>
      <c r="W114" s="62"/>
      <c r="X114" s="62"/>
      <c r="Y114" s="62"/>
      <c r="Z114" s="62"/>
      <c r="AC114" s="63">
        <f>IF(ISBLANK(VLOOKUP($AA$9,Tables!$J$2:$P$55,7,FALSE)),"",IF($C109=1,VLOOKUP($AA$9,Tables!$J$2:$P$55,7,FALSE),IF($C109=2,VLOOKUP($AA$9,Tables!$R$2:$X$55,7,FALSE),"")))</f>
      </c>
      <c r="AE114" s="63">
        <f>IF(ISBLANK(VLOOKUP($AA$11,Tables!$J$67:$T$120,7,FALSE)),"",IF($C109=1,VLOOKUP($AA$11,Tables!$J$67:$T$120,7,FALSE),IF($C109=2,VLOOKUP($AA$11,Tables!$R$67:$X$120,7,FALSE),"")))</f>
      </c>
      <c r="AF114" s="63">
        <f>IF(ISBLANK(VLOOKUP($AA$9,Tables!$J$2:$P$55,7,FALSE)),"",IF($C111=1,VLOOKUP($AA$9,Tables!$J$2:$P$55,7,FALSE),IF($C111=2,VLOOKUP($AA$9,Tables!$R$2:$X$55,7,FALSE),"")))</f>
      </c>
      <c r="AH114" s="63">
        <f>IF(ISBLANK(VLOOKUP($AA$11,Tables!$J$67:$T$120,7,FALSE)),"",IF($C111=1,VLOOKUP($AA$11,Tables!$J$67:$T$120,7,FALSE),IF($C111=2,VLOOKUP($AA$11,Tables!$R$67:$X$120,7,FALSE),"")))</f>
      </c>
      <c r="AI114" s="63">
        <f>IF(ISBLANK(VLOOKUP($AA$9,Tables!$J$2:$P$55,7,FALSE)),"",IF($C113=1,VLOOKUP($AA$9,Tables!$J$2:$P$55,7,FALSE),IF($C113=2,VLOOKUP($AA$9,Tables!$R$2:$X$55,7,FALSE),"")))</f>
      </c>
      <c r="AK114" s="63">
        <f>IF(ISBLANK(VLOOKUP($AA$11,Tables!$J$67:$T$120,7,FALSE)),"",IF($C113=1,VLOOKUP($AA$11,Tables!$J$67:$T$120,7,FALSE),IF($C113=2,VLOOKUP($AA$11,Tables!$R$67:$X$120,7,FALSE),"")))</f>
      </c>
      <c r="AL114" s="63">
        <f>IF(ISBLANK(VLOOKUP($AA$9,Tables!$J$2:$P$55,7,FALSE)),"",IF($C115=1,VLOOKUP($AA$9,Tables!$J$2:$P$55,7,FALSE),IF($C115=2,VLOOKUP($AA$9,Tables!$R$2:$X$55,7,FALSE),"")))</f>
      </c>
      <c r="AN114" s="63">
        <f>IF(ISBLANK(VLOOKUP($AA$11,Tables!$J$67:$T$120,7,FALSE)),"",IF($C115=1,VLOOKUP($AA$11,Tables!$J$67:$T$120,7,FALSE),IF($C115=2,VLOOKUP($AA$11,Tables!$R$67:$X$120,7,FALSE),"")))</f>
      </c>
      <c r="AO114" s="63">
        <f>IF(ISBLANK(VLOOKUP($AA$9,Tables!$J$2:$P$55,7,FALSE)),"",IF($C117=1,VLOOKUP($AA$9,Tables!$J$2:$P$55,7,FALSE),IF($C117=2,VLOOKUP($AA$9,Tables!$R$2:$X$55,7,FALSE),"")))</f>
      </c>
      <c r="AQ114" s="63">
        <f>IF(ISBLANK(VLOOKUP($AA$11,Tables!$J$67:$T$120,7,FALSE)),"",IF($C117=1,VLOOKUP($AA$11,Tables!$J$67:$T$120,7,FALSE),IF($C117=2,VLOOKUP($AA$11,Tables!$R$67:$X$120,7,FALSE),"")))</f>
      </c>
      <c r="AR114" s="63">
        <f>IF(ISBLANK(VLOOKUP($AA$9,Tables!$J$2:$P$55,7,FALSE)),"",IF($C119=1,VLOOKUP($AA$9,Tables!$J$2:$P$55,7,FALSE),IF($C119=2,VLOOKUP($AA$9,Tables!$R$2:$X$55,7,FALSE),"")))</f>
      </c>
      <c r="AT114" s="63">
        <f>IF(ISBLANK(VLOOKUP($AA$11,Tables!$J$67:$T$120,7,FALSE)),"",IF($C119=1,VLOOKUP($AA$11,Tables!$J$67:$T$120,7,FALSE),IF($C119=2,VLOOKUP($AA$11,Tables!$R$67:$X$120,7,FALSE),"")))</f>
      </c>
      <c r="AU114" s="63">
        <f>IF(ISBLANK(VLOOKUP($AA$9,Tables!$J$2:$P$55,7,FALSE)),"",IF($C121=1,VLOOKUP($AA$9,Tables!$J$2:$P$55,7,FALSE),IF($C121=2,VLOOKUP($AA$9,Tables!$R$2:$X$55,7,FALSE),"")))</f>
      </c>
      <c r="AW114" s="63">
        <f>IF(ISBLANK(VLOOKUP($AA$11,Tables!$J$67:$T$120,7,FALSE)),"",IF($C121=1,VLOOKUP($AA$11,Tables!$J$67:$T$120,7,FALSE),IF($C121=2,VLOOKUP($AA$11,Tables!$R$67:$X$120,7,FALSE),"")))</f>
      </c>
    </row>
    <row r="115" spans="1:28" ht="17.25" customHeight="1">
      <c r="A115" s="37"/>
      <c r="B115" s="27"/>
      <c r="C115" s="36">
        <v>3</v>
      </c>
      <c r="D115" s="28">
        <v>1</v>
      </c>
      <c r="E115" s="28"/>
      <c r="F115" s="28"/>
      <c r="G115" s="28">
        <v>1</v>
      </c>
      <c r="H115" s="28"/>
      <c r="I115" s="28"/>
      <c r="J115" s="28">
        <v>1</v>
      </c>
      <c r="K115" s="28"/>
      <c r="L115" s="28"/>
      <c r="M115" s="47"/>
      <c r="N115" s="48"/>
      <c r="O115" s="49"/>
      <c r="P115" s="28"/>
      <c r="Q115" s="40"/>
      <c r="R115" s="29"/>
      <c r="S115" s="37"/>
      <c r="T115" s="62"/>
      <c r="U115" s="62"/>
      <c r="V115" s="62"/>
      <c r="W115" s="62"/>
      <c r="X115" s="62"/>
      <c r="Y115" s="62"/>
      <c r="Z115" s="62"/>
      <c r="AB115" s="64"/>
    </row>
    <row r="116" spans="1:28" ht="17.25" customHeight="1">
      <c r="A116" s="37"/>
      <c r="B116" s="27"/>
      <c r="C116" s="36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40"/>
      <c r="R116" s="29"/>
      <c r="S116" s="37"/>
      <c r="T116" s="62"/>
      <c r="U116" s="62"/>
      <c r="V116" s="62"/>
      <c r="W116" s="62"/>
      <c r="X116" s="62"/>
      <c r="Y116" s="62"/>
      <c r="Z116" s="62"/>
      <c r="AB116" s="64"/>
    </row>
    <row r="117" spans="1:28" ht="17.25" customHeight="1">
      <c r="A117" s="37"/>
      <c r="B117" s="27"/>
      <c r="C117" s="36">
        <v>3</v>
      </c>
      <c r="D117" s="28">
        <v>1</v>
      </c>
      <c r="E117" s="28"/>
      <c r="F117" s="28"/>
      <c r="G117" s="28">
        <v>1</v>
      </c>
      <c r="H117" s="28"/>
      <c r="I117" s="28"/>
      <c r="J117" s="28">
        <v>1</v>
      </c>
      <c r="K117" s="28"/>
      <c r="L117" s="28"/>
      <c r="M117" s="47"/>
      <c r="N117" s="48"/>
      <c r="O117" s="49"/>
      <c r="P117" s="28"/>
      <c r="Q117" s="40"/>
      <c r="R117" s="29"/>
      <c r="S117" s="37"/>
      <c r="T117" s="62"/>
      <c r="U117" s="62"/>
      <c r="V117" s="62"/>
      <c r="W117" s="62"/>
      <c r="X117" s="62"/>
      <c r="Y117" s="62"/>
      <c r="Z117" s="62"/>
      <c r="AB117" s="64"/>
    </row>
    <row r="118" spans="1:28" ht="17.25" customHeight="1">
      <c r="A118" s="37"/>
      <c r="B118" s="27"/>
      <c r="C118" s="36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40"/>
      <c r="R118" s="29"/>
      <c r="S118" s="37"/>
      <c r="T118" s="62"/>
      <c r="U118" s="62"/>
      <c r="V118" s="62"/>
      <c r="W118" s="62"/>
      <c r="X118" s="62"/>
      <c r="Y118" s="62"/>
      <c r="Z118" s="62"/>
      <c r="AB118" s="64"/>
    </row>
    <row r="119" spans="1:26" ht="17.25" customHeight="1">
      <c r="A119" s="37"/>
      <c r="B119" s="27"/>
      <c r="C119" s="36">
        <v>3</v>
      </c>
      <c r="D119" s="28">
        <v>1</v>
      </c>
      <c r="E119" s="28"/>
      <c r="F119" s="28"/>
      <c r="G119" s="28">
        <v>1</v>
      </c>
      <c r="H119" s="28"/>
      <c r="I119" s="28"/>
      <c r="J119" s="28">
        <v>1</v>
      </c>
      <c r="K119" s="28"/>
      <c r="L119" s="28"/>
      <c r="M119" s="47"/>
      <c r="N119" s="48"/>
      <c r="O119" s="49"/>
      <c r="P119" s="28"/>
      <c r="Q119" s="40"/>
      <c r="R119" s="29"/>
      <c r="S119" s="37"/>
      <c r="T119" s="62"/>
      <c r="U119" s="62"/>
      <c r="V119" s="62"/>
      <c r="W119" s="62"/>
      <c r="X119" s="62"/>
      <c r="Y119" s="62"/>
      <c r="Z119" s="62"/>
    </row>
    <row r="120" spans="1:26" ht="17.25" customHeight="1">
      <c r="A120" s="37"/>
      <c r="B120" s="27"/>
      <c r="C120" s="36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40"/>
      <c r="R120" s="29"/>
      <c r="S120" s="37"/>
      <c r="T120" s="62"/>
      <c r="U120" s="62"/>
      <c r="V120" s="62"/>
      <c r="W120" s="62"/>
      <c r="X120" s="62"/>
      <c r="Y120" s="62"/>
      <c r="Z120" s="62"/>
    </row>
    <row r="121" spans="1:26" ht="17.25" customHeight="1">
      <c r="A121" s="37"/>
      <c r="B121" s="27"/>
      <c r="C121" s="36">
        <v>3</v>
      </c>
      <c r="D121" s="28">
        <v>1</v>
      </c>
      <c r="E121" s="28"/>
      <c r="F121" s="28"/>
      <c r="G121" s="28">
        <v>1</v>
      </c>
      <c r="H121" s="28"/>
      <c r="I121" s="28"/>
      <c r="J121" s="28">
        <v>1</v>
      </c>
      <c r="K121" s="28"/>
      <c r="L121" s="28"/>
      <c r="M121" s="47"/>
      <c r="N121" s="48"/>
      <c r="O121" s="49"/>
      <c r="P121" s="28"/>
      <c r="Q121" s="40"/>
      <c r="R121" s="29"/>
      <c r="S121" s="37"/>
      <c r="T121" s="62"/>
      <c r="U121" s="62"/>
      <c r="V121" s="62"/>
      <c r="W121" s="62"/>
      <c r="X121" s="62"/>
      <c r="Y121" s="62"/>
      <c r="Z121" s="62"/>
    </row>
    <row r="122" spans="1:26" ht="17.25" customHeight="1">
      <c r="A122" s="37"/>
      <c r="B122" s="27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41"/>
      <c r="R122" s="29"/>
      <c r="S122" s="37"/>
      <c r="T122" s="62"/>
      <c r="U122" s="62"/>
      <c r="V122" s="62"/>
      <c r="W122" s="62"/>
      <c r="X122" s="62"/>
      <c r="Y122" s="62"/>
      <c r="Z122" s="62"/>
    </row>
    <row r="123" spans="1:26" ht="6" customHeight="1" thickBot="1">
      <c r="A123" s="37"/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3"/>
      <c r="S123" s="37"/>
      <c r="T123" s="62"/>
      <c r="U123" s="62"/>
      <c r="V123" s="62"/>
      <c r="W123" s="62"/>
      <c r="X123" s="62"/>
      <c r="Y123" s="62"/>
      <c r="Z123" s="62"/>
    </row>
    <row r="124" ht="13.5" thickBot="1"/>
    <row r="125" spans="1:26" ht="5.25" customHeight="1">
      <c r="A125" s="37"/>
      <c r="B125" s="24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6"/>
      <c r="S125" s="37"/>
      <c r="T125" s="62"/>
      <c r="U125" s="62"/>
      <c r="V125" s="62"/>
      <c r="W125" s="62"/>
      <c r="X125" s="62"/>
      <c r="Y125" s="62"/>
      <c r="Z125" s="62"/>
    </row>
    <row r="126" spans="1:26" ht="16.5" customHeight="1">
      <c r="A126" s="37"/>
      <c r="B126" s="27"/>
      <c r="C126" s="38" t="s">
        <v>65</v>
      </c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9"/>
      <c r="S126" s="37"/>
      <c r="T126" s="62"/>
      <c r="U126" s="62"/>
      <c r="V126" s="62"/>
      <c r="W126" s="62"/>
      <c r="X126" s="62"/>
      <c r="Y126" s="62"/>
      <c r="Z126" s="62"/>
    </row>
    <row r="127" spans="1:26" ht="16.5" customHeight="1">
      <c r="A127" s="37"/>
      <c r="B127" s="27"/>
      <c r="C127" s="28" t="s">
        <v>53</v>
      </c>
      <c r="D127" s="78"/>
      <c r="E127" s="46"/>
      <c r="F127" s="44" t="s">
        <v>60</v>
      </c>
      <c r="G127" s="28"/>
      <c r="H127" s="28"/>
      <c r="I127" s="69"/>
      <c r="J127" s="28"/>
      <c r="K127" s="50" t="s">
        <v>54</v>
      </c>
      <c r="L127" s="51"/>
      <c r="M127" s="75">
        <f>IF(ISERROR($I127/$E128),"",$I127/$E128)</f>
      </c>
      <c r="N127" s="45" t="s">
        <v>62</v>
      </c>
      <c r="O127" s="76"/>
      <c r="P127" s="70"/>
      <c r="Q127" s="34"/>
      <c r="R127" s="29"/>
      <c r="S127" s="37"/>
      <c r="T127" s="62"/>
      <c r="U127" s="62"/>
      <c r="V127" s="62"/>
      <c r="W127" s="62"/>
      <c r="X127" s="62"/>
      <c r="Y127" s="62"/>
      <c r="Z127" s="62"/>
    </row>
    <row r="128" spans="1:26" ht="16.5" customHeight="1">
      <c r="A128" s="37"/>
      <c r="B128" s="27"/>
      <c r="C128" s="28" t="s">
        <v>55</v>
      </c>
      <c r="D128" s="36"/>
      <c r="E128" s="42"/>
      <c r="F128" s="28" t="s">
        <v>61</v>
      </c>
      <c r="G128" s="28"/>
      <c r="H128" s="28"/>
      <c r="I128" s="42"/>
      <c r="J128" s="28"/>
      <c r="K128" s="53" t="s">
        <v>56</v>
      </c>
      <c r="L128" s="61"/>
      <c r="M128" s="74">
        <f>IF(ISERROR($I128/$I127),"",$I128/$I127)</f>
      </c>
      <c r="N128" s="45" t="s">
        <v>63</v>
      </c>
      <c r="O128" s="77"/>
      <c r="P128" s="72"/>
      <c r="Q128" s="35"/>
      <c r="R128" s="29"/>
      <c r="S128" s="37"/>
      <c r="T128" s="62"/>
      <c r="U128" s="62"/>
      <c r="V128" s="62"/>
      <c r="W128" s="62"/>
      <c r="X128" s="62"/>
      <c r="Y128" s="62"/>
      <c r="Z128" s="62"/>
    </row>
    <row r="129" spans="1:34" ht="6" customHeight="1">
      <c r="A129" s="37"/>
      <c r="B129" s="27"/>
      <c r="C129" s="28"/>
      <c r="D129" s="36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9"/>
      <c r="S129" s="37"/>
      <c r="T129" s="62"/>
      <c r="U129" s="62"/>
      <c r="V129" s="62"/>
      <c r="W129" s="62"/>
      <c r="X129" s="62"/>
      <c r="Y129" s="62"/>
      <c r="Z129" s="62"/>
      <c r="AB129" s="64"/>
      <c r="AE129" s="64"/>
      <c r="AH129" s="64"/>
    </row>
    <row r="130" spans="1:49" ht="25.5">
      <c r="A130" s="37"/>
      <c r="B130" s="27"/>
      <c r="C130" s="28" t="s">
        <v>18</v>
      </c>
      <c r="D130" s="28" t="s">
        <v>14</v>
      </c>
      <c r="E130" s="28"/>
      <c r="F130" s="28"/>
      <c r="G130" s="28" t="s">
        <v>15</v>
      </c>
      <c r="H130" s="28"/>
      <c r="I130" s="28"/>
      <c r="J130" s="28" t="s">
        <v>16</v>
      </c>
      <c r="K130" s="28"/>
      <c r="L130" s="28"/>
      <c r="M130" s="30" t="s">
        <v>50</v>
      </c>
      <c r="N130" s="30" t="s">
        <v>51</v>
      </c>
      <c r="O130" s="30" t="s">
        <v>52</v>
      </c>
      <c r="P130" s="30"/>
      <c r="Q130" s="28" t="s">
        <v>17</v>
      </c>
      <c r="R130" s="29"/>
      <c r="S130" s="37"/>
      <c r="T130" s="62"/>
      <c r="U130" s="62"/>
      <c r="V130" s="62"/>
      <c r="W130" s="62"/>
      <c r="X130" s="62"/>
      <c r="Y130" s="62"/>
      <c r="AB130" s="64"/>
      <c r="AC130" s="65" t="s">
        <v>41</v>
      </c>
      <c r="AD130" s="65"/>
      <c r="AE130" s="65"/>
      <c r="AF130" s="65" t="s">
        <v>42</v>
      </c>
      <c r="AG130" s="65"/>
      <c r="AH130" s="65"/>
      <c r="AI130" s="65" t="s">
        <v>43</v>
      </c>
      <c r="AJ130" s="65"/>
      <c r="AK130" s="65"/>
      <c r="AL130" s="65" t="s">
        <v>44</v>
      </c>
      <c r="AM130" s="65"/>
      <c r="AN130" s="65"/>
      <c r="AO130" s="65" t="s">
        <v>45</v>
      </c>
      <c r="AP130" s="65"/>
      <c r="AQ130" s="65"/>
      <c r="AR130" s="65" t="s">
        <v>46</v>
      </c>
      <c r="AS130" s="65"/>
      <c r="AT130" s="65"/>
      <c r="AU130" s="65" t="s">
        <v>47</v>
      </c>
      <c r="AV130" s="65"/>
      <c r="AW130" s="65"/>
    </row>
    <row r="131" spans="1:49" ht="16.5" customHeight="1">
      <c r="A131" s="37"/>
      <c r="B131" s="27"/>
      <c r="C131" s="36">
        <v>3</v>
      </c>
      <c r="D131" s="28">
        <v>1</v>
      </c>
      <c r="E131" s="28"/>
      <c r="F131" s="28"/>
      <c r="G131" s="28">
        <v>1</v>
      </c>
      <c r="H131" s="28"/>
      <c r="I131" s="28"/>
      <c r="J131" s="28">
        <v>1</v>
      </c>
      <c r="K131" s="28"/>
      <c r="L131" s="28"/>
      <c r="M131" s="47"/>
      <c r="N131" s="66"/>
      <c r="O131" s="67"/>
      <c r="P131" s="28"/>
      <c r="Q131" s="39"/>
      <c r="R131" s="29"/>
      <c r="S131" s="37"/>
      <c r="T131" s="62"/>
      <c r="U131" s="62"/>
      <c r="V131" s="62"/>
      <c r="W131" s="62"/>
      <c r="X131" s="62"/>
      <c r="Y131" s="62"/>
      <c r="AC131" s="63">
        <f>IF(ISBLANK(VLOOKUP($AA$9,Tables!$J$2:$P$55,2,FALSE)),"",IF($C131=1,VLOOKUP($AA$9,Tables!$J$2:$P$55,2,FALSE),IF($C131=2,VLOOKUP($AA$9,Tables!$R$2:$X$55,2,FALSE),"")))</f>
      </c>
      <c r="AD131" s="63">
        <f>IF(ISBLANK(VLOOKUP($AA$10,Tables!$J$57:$P$65,2,FALSE)),"",IF($C131=1,VLOOKUP($AA$10,Tables!$J$57:$P$65,2,FALSE),IF($C131=2,VLOOKUP($AA$10,Tables!$J$57:$P$65,2,FALSE),"")))</f>
      </c>
      <c r="AE131" s="63">
        <f>IF(ISBLANK(VLOOKUP($AA$11,Tables!$J$67:$T$120,2,FALSE)),"",IF($C131=1,VLOOKUP($AA$11,Tables!$J$67:$T$120,2,FALSE),IF($C131=2,VLOOKUP($AA$11,Tables!$R$67:$X$120,2,FALSE),"")))</f>
      </c>
      <c r="AF131" s="63">
        <f>IF(ISBLANK(VLOOKUP($AA$9,Tables!$J$2:$P$55,2,FALSE)),"",IF($C133=1,VLOOKUP($AA$9,Tables!$J$2:$P$55,2,FALSE),IF($C133=2,VLOOKUP($AA$9,Tables!$R$2:$X$55,2,FALSE),"")))</f>
      </c>
      <c r="AG131" s="63">
        <f>IF(ISBLANK(VLOOKUP($AA$10,Tables!$J$57:$P$65,2,FALSE)),"",IF($C133=1,VLOOKUP($AA$10,Tables!$J$57:$P$65,2,FALSE),IF($C133=2,VLOOKUP($AA$10,Tables!$J$57:$P$65,2,FALSE),"")))</f>
      </c>
      <c r="AH131" s="63">
        <f>IF(ISBLANK(VLOOKUP($AA$11,Tables!$J$67:$T$120,2,FALSE)),"",IF($C133=1,VLOOKUP($AA$11,Tables!$J$67:$T$120,2,FALSE),IF($C133=2,VLOOKUP($AA$11,Tables!$R$67:$X$120,2,FALSE),"")))</f>
      </c>
      <c r="AI131" s="63">
        <f>IF(ISBLANK(VLOOKUP($AA$9,Tables!$J$2:$P$55,2,FALSE)),"",IF($C135=1,VLOOKUP($AA$9,Tables!$J$2:$P$55,2,FALSE),IF($C135=2,VLOOKUP($AA$9,Tables!$R$2:$X$55,2,FALSE),"")))</f>
      </c>
      <c r="AJ131" s="63">
        <f>IF(ISBLANK(VLOOKUP($AA$10,Tables!$J$57:$P$65,2,FALSE)),"",IF($C135=1,VLOOKUP($AA$10,Tables!$J$57:$P$65,2,FALSE),IF($C135=2,VLOOKUP($AA$10,Tables!$J$57:$P$65,2,FALSE),"")))</f>
      </c>
      <c r="AK131" s="63">
        <f>IF(ISBLANK(VLOOKUP($AA$11,Tables!$J$67:$T$120,2,FALSE)),"",IF($C135=1,VLOOKUP($AA$11,Tables!$J$67:$T$120,2,FALSE),IF($C135=2,VLOOKUP($AA$11,Tables!$R$67:$X$120,2,FALSE),"")))</f>
      </c>
      <c r="AL131" s="63">
        <f>IF(ISBLANK(VLOOKUP($AA$9,Tables!$J$2:$P$55,2,FALSE)),"",IF($C137=1,VLOOKUP($AA$9,Tables!$J$2:$P$55,2,FALSE),IF($C137=2,VLOOKUP($AA$9,Tables!$R$2:$X$55,2,FALSE),"")))</f>
      </c>
      <c r="AM131" s="63">
        <f>IF(ISBLANK(VLOOKUP($AA$10,Tables!$J$57:$P$65,2,FALSE)),"",IF($C137=1,VLOOKUP($AA$10,Tables!$J$57:$P$65,2,FALSE),IF($C137=2,VLOOKUP($AA$10,Tables!$J$57:$P$65,2,FALSE),"")))</f>
      </c>
      <c r="AN131" s="63">
        <f>IF(ISBLANK(VLOOKUP($AA$11,Tables!$J$67:$T$120,2,FALSE)),"",IF($C137=1,VLOOKUP($AA$11,Tables!$J$67:$T$120,2,FALSE),IF($C137=2,VLOOKUP($AA$11,Tables!$R$67:$X$120,2,FALSE),"")))</f>
      </c>
      <c r="AO131" s="63">
        <f>IF(ISBLANK(VLOOKUP($AA$9,Tables!$J$2:$P$55,2,FALSE)),"",IF($C139=1,VLOOKUP($AA$9,Tables!$J$2:$P$55,2,FALSE),IF($C139=2,VLOOKUP($AA$9,Tables!$R$2:$X$55,2,FALSE),"")))</f>
      </c>
      <c r="AP131" s="63">
        <f>IF(ISBLANK(VLOOKUP($AA$10,Tables!$J$57:$P$65,2,FALSE)),"",IF($C139=1,VLOOKUP($AA$10,Tables!$J$57:$P$65,2,FALSE),IF($C139=2,VLOOKUP($AA$10,Tables!$J$57:$P$65,2,FALSE),"")))</f>
      </c>
      <c r="AQ131" s="63">
        <f>IF(ISBLANK(VLOOKUP($AA$11,Tables!$J$67:$T$120,2,FALSE)),"",IF($C139=1,VLOOKUP($AA$11,Tables!$J$67:$T$120,2,FALSE),IF($C139=2,VLOOKUP($AA$11,Tables!$R$67:$X$120,2,FALSE),"")))</f>
      </c>
      <c r="AR131" s="63">
        <f>IF(ISBLANK(VLOOKUP($AA$9,Tables!$J$2:$P$55,2,FALSE)),"",IF($C141=1,VLOOKUP($AA$9,Tables!$J$2:$P$55,2,FALSE),IF($C141=2,VLOOKUP($AA$9,Tables!$R$2:$X$55,2,FALSE),"")))</f>
      </c>
      <c r="AS131" s="63">
        <f>IF(ISBLANK(VLOOKUP($AA$10,Tables!$J$57:$P$65,2,FALSE)),"",IF($C141=1,VLOOKUP($AA$10,Tables!$J$57:$P$65,2,FALSE),IF($C141=2,VLOOKUP($AA$10,Tables!$J$57:$P$65,2,FALSE),"")))</f>
      </c>
      <c r="AT131" s="63">
        <f>IF(ISBLANK(VLOOKUP($AA$11,Tables!$J$67:$T$120,2,FALSE)),"",IF($C141=1,VLOOKUP($AA$11,Tables!$J$67:$T$120,2,FALSE),IF($C141=2,VLOOKUP($AA$11,Tables!$R$67:$X$120,2,FALSE),"")))</f>
      </c>
      <c r="AU131" s="63">
        <f>IF(ISBLANK(VLOOKUP($AA$9,Tables!$J$2:$P$55,2,FALSE)),"",IF($C143=1,VLOOKUP($AA$9,Tables!$J$2:$P$55,2,FALSE),IF($C143=2,VLOOKUP($AA$9,Tables!$R$2:$X$55,2,FALSE),"")))</f>
      </c>
      <c r="AV131" s="63">
        <f>IF(ISBLANK(VLOOKUP($AA$10,Tables!$J$57:$P$65,2,FALSE)),"",IF($C143=1,VLOOKUP($AA$10,Tables!$J$57:$P$65,2,FALSE),IF($C143=2,VLOOKUP($AA$10,Tables!$J$57:$P$65,2,FALSE),"")))</f>
      </c>
      <c r="AW131" s="63">
        <f>IF(ISBLANK(VLOOKUP($AA$11,Tables!$J$67:$T$120,2,FALSE)),"",IF($C143=1,VLOOKUP($AA$11,Tables!$J$67:$T$120,2,FALSE),IF($C143=2,VLOOKUP($AA$11,Tables!$R$67:$X$120,2,FALSE),"")))</f>
      </c>
    </row>
    <row r="132" spans="1:49" ht="16.5" customHeight="1">
      <c r="A132" s="37"/>
      <c r="B132" s="27"/>
      <c r="C132" s="36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40"/>
      <c r="R132" s="29"/>
      <c r="S132" s="37"/>
      <c r="T132" s="62"/>
      <c r="U132" s="62"/>
      <c r="V132" s="62"/>
      <c r="W132" s="62"/>
      <c r="X132" s="62"/>
      <c r="Y132" s="62"/>
      <c r="AC132" s="63">
        <f>IF(ISBLANK(VLOOKUP($AA$9,Tables!$J$2:$P$55,3,FALSE)),"",IF($C131=1,VLOOKUP($AA$9,Tables!$J$2:$P$55,3,FALSE),IF($C131=2,VLOOKUP($AA$9,Tables!$R$2:$X$55,3,FALSE),"")))</f>
      </c>
      <c r="AD132" s="63">
        <f>IF(ISBLANK(VLOOKUP($AA$10,Tables!$J$57:$P$65,3,FALSE)),"",IF($C131=1,VLOOKUP($AA$10,Tables!$J$57:$P$65,3,FALSE),IF($C131=2,VLOOKUP($AA$10,Tables!$J$57:$P$65,3,FALSE),"")))</f>
      </c>
      <c r="AE132" s="63">
        <f>IF(ISBLANK(VLOOKUP($AA$11,Tables!$J$67:$T$120,3,FALSE)),"",IF($C131=1,VLOOKUP($AA$11,Tables!$J$67:$T$120,3,FALSE),IF($C131=2,VLOOKUP($AA$11,Tables!$R$67:$X$120,3,FALSE),"")))</f>
      </c>
      <c r="AF132" s="63">
        <f>IF(ISBLANK(VLOOKUP($AA$9,Tables!$J$2:$P$55,3,FALSE)),"",IF($C133=1,VLOOKUP($AA$9,Tables!$J$2:$P$55,3,FALSE),IF($C133=2,VLOOKUP($AA$9,Tables!$R$2:$X$55,3,FALSE),"")))</f>
      </c>
      <c r="AG132" s="63">
        <f>IF(ISBLANK(VLOOKUP($AA$10,Tables!$J$57:$P$65,3,FALSE)),"",IF($C133=1,VLOOKUP($AA$10,Tables!$J$57:$P$65,3,FALSE),IF($C133=2,VLOOKUP($AA$10,Tables!$J$57:$P$65,3,FALSE),"")))</f>
      </c>
      <c r="AH132" s="63">
        <f>IF(ISBLANK(VLOOKUP($AA$11,Tables!$J$67:$T$120,3,FALSE)),"",IF($C133=1,VLOOKUP($AA$11,Tables!$J$67:$T$120,3,FALSE),IF($C133=2,VLOOKUP($AA$11,Tables!$R$67:$X$120,3,FALSE),"")))</f>
      </c>
      <c r="AI132" s="63">
        <f>IF(ISBLANK(VLOOKUP($AA$9,Tables!$J$2:$P$55,3,FALSE)),"",IF($C135=1,VLOOKUP($AA$9,Tables!$J$2:$P$55,3,FALSE),IF($C135=2,VLOOKUP($AA$9,Tables!$R$2:$X$55,3,FALSE),"")))</f>
      </c>
      <c r="AJ132" s="63">
        <f>IF(ISBLANK(VLOOKUP($AA$10,Tables!$J$57:$P$65,3,FALSE)),"",IF($C135=1,VLOOKUP($AA$10,Tables!$J$57:$P$65,3,FALSE),IF($C135=2,VLOOKUP($AA$10,Tables!$J$57:$P$65,3,FALSE),"")))</f>
      </c>
      <c r="AK132" s="63">
        <f>IF(ISBLANK(VLOOKUP($AA$11,Tables!$J$67:$T$120,3,FALSE)),"",IF($C135=1,VLOOKUP($AA$11,Tables!$J$67:$T$120,3,FALSE),IF($C135=2,VLOOKUP($AA$11,Tables!$R$67:$X$120,3,FALSE),"")))</f>
      </c>
      <c r="AL132" s="63">
        <f>IF(ISBLANK(VLOOKUP($AA$9,Tables!$J$2:$P$55,3,FALSE)),"",IF($C137=1,VLOOKUP($AA$9,Tables!$J$2:$P$55,3,FALSE),IF($C137=2,VLOOKUP($AA$9,Tables!$R$2:$X$55,3,FALSE),"")))</f>
      </c>
      <c r="AM132" s="63">
        <f>IF(ISBLANK(VLOOKUP($AA$10,Tables!$J$57:$P$65,3,FALSE)),"",IF($C137=1,VLOOKUP($AA$10,Tables!$J$57:$P$65,3,FALSE),IF($C137=2,VLOOKUP($AA$10,Tables!$J$57:$P$65,3,FALSE),"")))</f>
      </c>
      <c r="AN132" s="63">
        <f>IF(ISBLANK(VLOOKUP($AA$11,Tables!$J$67:$T$120,3,FALSE)),"",IF($C137=1,VLOOKUP($AA$11,Tables!$J$67:$T$120,3,FALSE),IF($C137=2,VLOOKUP($AA$11,Tables!$R$67:$X$120,3,FALSE),"")))</f>
      </c>
      <c r="AO132" s="63">
        <f>IF(ISBLANK(VLOOKUP($AA$9,Tables!$J$2:$P$55,3,FALSE)),"",IF($C139=1,VLOOKUP($AA$9,Tables!$J$2:$P$55,3,FALSE),IF($C139=2,VLOOKUP($AA$9,Tables!$R$2:$X$55,3,FALSE),"")))</f>
      </c>
      <c r="AP132" s="63">
        <f>IF(ISBLANK(VLOOKUP($AA$10,Tables!$J$57:$P$65,3,FALSE)),"",IF($C139=1,VLOOKUP($AA$10,Tables!$J$57:$P$65,3,FALSE),IF($C139=2,VLOOKUP($AA$10,Tables!$J$57:$P$65,3,FALSE),"")))</f>
      </c>
      <c r="AQ132" s="63">
        <f>IF(ISBLANK(VLOOKUP($AA$11,Tables!$J$67:$T$120,3,FALSE)),"",IF($C139=1,VLOOKUP($AA$11,Tables!$J$67:$T$120,3,FALSE),IF($C139=2,VLOOKUP($AA$11,Tables!$R$67:$X$120,3,FALSE),"")))</f>
      </c>
      <c r="AR132" s="63">
        <f>IF(ISBLANK(VLOOKUP($AA$9,Tables!$J$2:$P$55,3,FALSE)),"",IF($C141=1,VLOOKUP($AA$9,Tables!$J$2:$P$55,3,FALSE),IF($C141=2,VLOOKUP($AA$9,Tables!$R$2:$X$55,3,FALSE),"")))</f>
      </c>
      <c r="AS132" s="63">
        <f>IF(ISBLANK(VLOOKUP($AA$10,Tables!$J$57:$P$65,3,FALSE)),"",IF($C141=1,VLOOKUP($AA$10,Tables!$J$57:$P$65,3,FALSE),IF($C141=2,VLOOKUP($AA$10,Tables!$J$57:$P$65,3,FALSE),"")))</f>
      </c>
      <c r="AT132" s="63">
        <f>IF(ISBLANK(VLOOKUP($AA$11,Tables!$J$67:$T$120,3,FALSE)),"",IF($C141=1,VLOOKUP($AA$11,Tables!$J$67:$T$120,3,FALSE),IF($C141=2,VLOOKUP($AA$11,Tables!$R$67:$X$120,3,FALSE),"")))</f>
      </c>
      <c r="AU132" s="63">
        <f>IF(ISBLANK(VLOOKUP($AA$9,Tables!$J$2:$P$55,3,FALSE)),"",IF($C143=1,VLOOKUP($AA$9,Tables!$J$2:$P$55,3,FALSE),IF($C143=2,VLOOKUP($AA$9,Tables!$R$2:$X$55,3,FALSE),"")))</f>
      </c>
      <c r="AV132" s="63">
        <f>IF(ISBLANK(VLOOKUP($AA$10,Tables!$J$57:$P$65,3,FALSE)),"",IF($C143=1,VLOOKUP($AA$10,Tables!$J$57:$P$65,3,FALSE),IF($C143=2,VLOOKUP($AA$10,Tables!$J$57:$P$65,3,FALSE),"")))</f>
      </c>
      <c r="AW132" s="63">
        <f>IF(ISBLANK(VLOOKUP($AA$11,Tables!$J$67:$T$120,3,FALSE)),"",IF($C143=1,VLOOKUP($AA$11,Tables!$J$67:$T$120,3,FALSE),IF($C143=2,VLOOKUP($AA$11,Tables!$R$67:$X$120,3,FALSE),"")))</f>
      </c>
    </row>
    <row r="133" spans="1:49" ht="17.25" customHeight="1">
      <c r="A133" s="37"/>
      <c r="B133" s="27"/>
      <c r="C133" s="36">
        <v>3</v>
      </c>
      <c r="D133" s="28">
        <v>1</v>
      </c>
      <c r="E133" s="28"/>
      <c r="F133" s="28"/>
      <c r="G133" s="28">
        <v>1</v>
      </c>
      <c r="H133" s="28"/>
      <c r="I133" s="28"/>
      <c r="J133" s="28">
        <v>1</v>
      </c>
      <c r="K133" s="28"/>
      <c r="L133" s="28"/>
      <c r="M133" s="47"/>
      <c r="N133" s="66"/>
      <c r="O133" s="67"/>
      <c r="P133" s="28"/>
      <c r="Q133" s="40"/>
      <c r="R133" s="29"/>
      <c r="S133" s="37"/>
      <c r="T133" s="62"/>
      <c r="U133" s="62"/>
      <c r="V133" s="62"/>
      <c r="W133" s="62"/>
      <c r="X133" s="62"/>
      <c r="Y133" s="62"/>
      <c r="AC133" s="63">
        <f>IF(ISBLANK(VLOOKUP($AA$9,Tables!$J$2:$P$55,4,FALSE)),"",IF($C131=1,VLOOKUP($AA$9,Tables!$J$2:$P$55,4,FALSE),IF($C131=2,VLOOKUP($AA$9,Tables!$R$2:$X$55,4,FALSE),"")))</f>
      </c>
      <c r="AD133" s="63">
        <f>IF(ISBLANK(VLOOKUP($AA$10,Tables!$J$57:$P$65,4,FALSE)),"",IF($C131=1,VLOOKUP($AA$10,Tables!$J$57:$P$65,4,FALSE),IF($C131=2,VLOOKUP($AA$10,Tables!$J$57:$P$65,4,FALSE),"")))</f>
      </c>
      <c r="AE133" s="63">
        <f>IF(ISBLANK(VLOOKUP($AA$11,Tables!$J$67:$T$120,4,FALSE)),"",IF($C131=1,VLOOKUP($AA$11,Tables!$J$67:$T$120,4,FALSE),IF($C131=2,VLOOKUP($AA$11,Tables!$R$67:$X$120,4,FALSE),"")))</f>
      </c>
      <c r="AF133" s="63">
        <f>IF(ISBLANK(VLOOKUP($AA$9,Tables!$J$2:$P$55,4,FALSE)),"",IF($C133=1,VLOOKUP($AA$9,Tables!$J$2:$P$55,4,FALSE),IF($C133=2,VLOOKUP($AA$9,Tables!$R$2:$X$55,4,FALSE),"")))</f>
      </c>
      <c r="AG133" s="63">
        <f>IF(ISBLANK(VLOOKUP($AA$10,Tables!$J$57:$P$65,4,FALSE)),"",IF($C133=1,VLOOKUP($AA$10,Tables!$J$57:$P$65,4,FALSE),IF($C133=2,VLOOKUP($AA$10,Tables!$J$57:$P$65,4,FALSE),"")))</f>
      </c>
      <c r="AH133" s="63">
        <f>IF(ISBLANK(VLOOKUP($AA$11,Tables!$J$67:$T$120,4,FALSE)),"",IF($C133=1,VLOOKUP($AA$11,Tables!$J$67:$T$120,4,FALSE),IF($C133=2,VLOOKUP($AA$11,Tables!$R$67:$X$120,4,FALSE),"")))</f>
      </c>
      <c r="AI133" s="63">
        <f>IF(ISBLANK(VLOOKUP($AA$9,Tables!$J$2:$P$55,4,FALSE)),"",IF($C135=1,VLOOKUP($AA$9,Tables!$J$2:$P$55,4,FALSE),IF($C135=2,VLOOKUP($AA$9,Tables!$R$2:$X$55,4,FALSE),"")))</f>
      </c>
      <c r="AJ133" s="63">
        <f>IF(ISBLANK(VLOOKUP($AA$10,Tables!$J$57:$P$65,4,FALSE)),"",IF($C135=1,VLOOKUP($AA$10,Tables!$J$57:$P$65,4,FALSE),IF($C135=2,VLOOKUP($AA$10,Tables!$J$57:$P$65,4,FALSE),"")))</f>
      </c>
      <c r="AK133" s="63">
        <f>IF(ISBLANK(VLOOKUP($AA$11,Tables!$J$67:$T$120,4,FALSE)),"",IF($C135=1,VLOOKUP($AA$11,Tables!$J$67:$T$120,4,FALSE),IF($C135=2,VLOOKUP($AA$11,Tables!$R$67:$X$120,4,FALSE),"")))</f>
      </c>
      <c r="AL133" s="63">
        <f>IF(ISBLANK(VLOOKUP($AA$9,Tables!$J$2:$P$55,4,FALSE)),"",IF($C137=1,VLOOKUP($AA$9,Tables!$J$2:$P$55,4,FALSE),IF($C137=2,VLOOKUP($AA$9,Tables!$R$2:$X$55,4,FALSE),"")))</f>
      </c>
      <c r="AM133" s="63">
        <f>IF(ISBLANK(VLOOKUP($AA$10,Tables!$J$57:$P$65,4,FALSE)),"",IF($C137=1,VLOOKUP($AA$10,Tables!$J$57:$P$65,4,FALSE),IF($C137=2,VLOOKUP($AA$10,Tables!$J$57:$P$65,4,FALSE),"")))</f>
      </c>
      <c r="AN133" s="63">
        <f>IF(ISBLANK(VLOOKUP($AA$11,Tables!$J$67:$T$120,4,FALSE)),"",IF($C137=1,VLOOKUP($AA$11,Tables!$J$67:$T$120,4,FALSE),IF($C137=2,VLOOKUP($AA$11,Tables!$R$67:$X$120,4,FALSE),"")))</f>
      </c>
      <c r="AO133" s="63">
        <f>IF(ISBLANK(VLOOKUP($AA$9,Tables!$J$2:$P$55,4,FALSE)),"",IF($C139=1,VLOOKUP($AA$9,Tables!$J$2:$P$55,4,FALSE),IF($C139=2,VLOOKUP($AA$9,Tables!$R$2:$X$55,4,FALSE),"")))</f>
      </c>
      <c r="AP133" s="63">
        <f>IF(ISBLANK(VLOOKUP($AA$10,Tables!$J$57:$P$65,4,FALSE)),"",IF($C139=1,VLOOKUP($AA$10,Tables!$J$57:$P$65,4,FALSE),IF($C139=2,VLOOKUP($AA$10,Tables!$J$57:$P$65,4,FALSE),"")))</f>
      </c>
      <c r="AQ133" s="63">
        <f>IF(ISBLANK(VLOOKUP($AA$11,Tables!$J$67:$T$120,4,FALSE)),"",IF($C139=1,VLOOKUP($AA$11,Tables!$J$67:$T$120,4,FALSE),IF($C139=2,VLOOKUP($AA$11,Tables!$R$67:$X$120,4,FALSE),"")))</f>
      </c>
      <c r="AR133" s="63">
        <f>IF(ISBLANK(VLOOKUP($AA$9,Tables!$J$2:$P$55,4,FALSE)),"",IF($C141=1,VLOOKUP($AA$9,Tables!$J$2:$P$55,4,FALSE),IF($C141=2,VLOOKUP($AA$9,Tables!$R$2:$X$55,4,FALSE),"")))</f>
      </c>
      <c r="AS133" s="63">
        <f>IF(ISBLANK(VLOOKUP($AA$10,Tables!$J$57:$P$65,4,FALSE)),"",IF($C141=1,VLOOKUP($AA$10,Tables!$J$57:$P$65,4,FALSE),IF($C141=2,VLOOKUP($AA$10,Tables!$J$57:$P$65,4,FALSE),"")))</f>
      </c>
      <c r="AT133" s="63">
        <f>IF(ISBLANK(VLOOKUP($AA$11,Tables!$J$67:$T$120,4,FALSE)),"",IF($C141=1,VLOOKUP($AA$11,Tables!$J$67:$T$120,4,FALSE),IF($C141=2,VLOOKUP($AA$11,Tables!$R$67:$X$120,4,FALSE),"")))</f>
      </c>
      <c r="AU133" s="63">
        <f>IF(ISBLANK(VLOOKUP($AA$9,Tables!$J$2:$P$55,4,FALSE)),"",IF($C143=1,VLOOKUP($AA$9,Tables!$J$2:$P$55,4,FALSE),IF($C143=2,VLOOKUP($AA$9,Tables!$R$2:$X$55,4,FALSE),"")))</f>
      </c>
      <c r="AV133" s="63">
        <f>IF(ISBLANK(VLOOKUP($AA$10,Tables!$J$57:$P$65,4,FALSE)),"",IF($C143=1,VLOOKUP($AA$10,Tables!$J$57:$P$65,4,FALSE),IF($C143=2,VLOOKUP($AA$10,Tables!$J$57:$P$65,4,FALSE),"")))</f>
      </c>
      <c r="AW133" s="63">
        <f>IF(ISBLANK(VLOOKUP($AA$11,Tables!$J$67:$T$120,4,FALSE)),"",IF($C143=1,VLOOKUP($AA$11,Tables!$J$67:$T$120,4,FALSE),IF($C143=2,VLOOKUP($AA$11,Tables!$R$67:$X$120,4,FALSE),"")))</f>
      </c>
    </row>
    <row r="134" spans="1:49" ht="17.25" customHeight="1">
      <c r="A134" s="37"/>
      <c r="B134" s="27"/>
      <c r="C134" s="36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40"/>
      <c r="R134" s="29"/>
      <c r="S134" s="37"/>
      <c r="T134" s="62"/>
      <c r="U134" s="62"/>
      <c r="V134" s="62"/>
      <c r="W134" s="62"/>
      <c r="X134" s="62"/>
      <c r="Y134" s="62"/>
      <c r="AC134" s="63">
        <f>IF(ISBLANK(VLOOKUP($AA$9,Tables!$J$2:$P$55,5,FALSE)),"",IF($C131=1,VLOOKUP($AA$9,Tables!$J$2:$P$55,5,FALSE),IF($C131=2,VLOOKUP($AA$9,Tables!$R$2:$X$55,5,FALSE),"")))</f>
      </c>
      <c r="AE134" s="63">
        <f>IF(ISBLANK(VLOOKUP($AA$11,Tables!$J$67:$T$120,5,FALSE)),"",IF($C131=1,VLOOKUP($AA$11,Tables!$J$67:$T$120,5,FALSE),IF($C131=2,VLOOKUP($AA$11,Tables!$R$67:$X$120,5,FALSE),"")))</f>
      </c>
      <c r="AF134" s="63">
        <f>IF(ISBLANK(VLOOKUP($AA$9,Tables!$J$2:$P$55,5,FALSE)),"",IF($C133=1,VLOOKUP($AA$9,Tables!$J$2:$P$55,5,FALSE),IF($C133=2,VLOOKUP($AA$9,Tables!$R$2:$X$55,5,FALSE),"")))</f>
      </c>
      <c r="AH134" s="63">
        <f>IF(ISBLANK(VLOOKUP($AA$11,Tables!$J$67:$T$120,5,FALSE)),"",IF($C133=1,VLOOKUP($AA$11,Tables!$J$67:$T$120,5,FALSE),IF($C133=2,VLOOKUP($AA$11,Tables!$R$67:$X$120,5,FALSE),"")))</f>
      </c>
      <c r="AI134" s="63">
        <f>IF(ISBLANK(VLOOKUP($AA$9,Tables!$J$2:$P$55,5,FALSE)),"",IF($C135=1,VLOOKUP($AA$9,Tables!$J$2:$P$55,5,FALSE),IF($C135=2,VLOOKUP($AA$9,Tables!$R$2:$X$55,5,FALSE),"")))</f>
      </c>
      <c r="AK134" s="63">
        <f>IF(ISBLANK(VLOOKUP($AA$11,Tables!$J$67:$T$120,5,FALSE)),"",IF($C135=1,VLOOKUP($AA$11,Tables!$J$67:$T$120,5,FALSE),IF($C135=2,VLOOKUP($AA$11,Tables!$R$67:$X$120,5,FALSE),"")))</f>
      </c>
      <c r="AL134" s="63">
        <f>IF(ISBLANK(VLOOKUP($AA$9,Tables!$J$2:$P$55,5,FALSE)),"",IF($C137=1,VLOOKUP($AA$9,Tables!$J$2:$P$55,5,FALSE),IF($C137=2,VLOOKUP($AA$9,Tables!$R$2:$X$55,5,FALSE),"")))</f>
      </c>
      <c r="AN134" s="63">
        <f>IF(ISBLANK(VLOOKUP($AA$11,Tables!$J$67:$T$120,5,FALSE)),"",IF($C137=1,VLOOKUP($AA$11,Tables!$J$67:$T$120,5,FALSE),IF($C137=2,VLOOKUP($AA$11,Tables!$R$67:$X$120,5,FALSE),"")))</f>
      </c>
      <c r="AO134" s="63">
        <f>IF(ISBLANK(VLOOKUP($AA$9,Tables!$J$2:$P$55,5,FALSE)),"",IF($C139=1,VLOOKUP($AA$9,Tables!$J$2:$P$55,5,FALSE),IF($C139=2,VLOOKUP($AA$9,Tables!$R$2:$X$55,5,FALSE),"")))</f>
      </c>
      <c r="AQ134" s="63">
        <f>IF(ISBLANK(VLOOKUP($AA$11,Tables!$J$67:$T$120,5,FALSE)),"",IF($C139=1,VLOOKUP($AA$11,Tables!$J$67:$T$120,5,FALSE),IF($C139=2,VLOOKUP($AA$11,Tables!$R$67:$X$120,5,FALSE),"")))</f>
      </c>
      <c r="AR134" s="63">
        <f>IF(ISBLANK(VLOOKUP($AA$9,Tables!$J$2:$P$55,5,FALSE)),"",IF($C141=1,VLOOKUP($AA$9,Tables!$J$2:$P$55,5,FALSE),IF($C141=2,VLOOKUP($AA$9,Tables!$R$2:$X$55,5,FALSE),"")))</f>
      </c>
      <c r="AT134" s="63">
        <f>IF(ISBLANK(VLOOKUP($AA$11,Tables!$J$67:$T$120,5,FALSE)),"",IF($C141=1,VLOOKUP($AA$11,Tables!$J$67:$T$120,5,FALSE),IF($C141=2,VLOOKUP($AA$11,Tables!$R$67:$X$120,5,FALSE),"")))</f>
      </c>
      <c r="AU134" s="63">
        <f>IF(ISBLANK(VLOOKUP($AA$9,Tables!$J$2:$P$55,5,FALSE)),"",IF($C143=1,VLOOKUP($AA$9,Tables!$J$2:$P$55,5,FALSE),IF($C143=2,VLOOKUP($AA$9,Tables!$R$2:$X$55,5,FALSE),"")))</f>
      </c>
      <c r="AW134" s="63">
        <f>IF(ISBLANK(VLOOKUP($AA$11,Tables!$J$67:$T$120,5,FALSE)),"",IF($C143=1,VLOOKUP($AA$11,Tables!$J$67:$T$120,5,FALSE),IF($C143=2,VLOOKUP($AA$11,Tables!$R$67:$X$120,5,FALSE),"")))</f>
      </c>
    </row>
    <row r="135" spans="1:49" ht="17.25" customHeight="1">
      <c r="A135" s="37"/>
      <c r="B135" s="27"/>
      <c r="C135" s="36">
        <v>3</v>
      </c>
      <c r="D135" s="28">
        <v>1</v>
      </c>
      <c r="E135" s="28"/>
      <c r="F135" s="28"/>
      <c r="G135" s="28">
        <v>1</v>
      </c>
      <c r="H135" s="28"/>
      <c r="I135" s="28"/>
      <c r="J135" s="28">
        <v>1</v>
      </c>
      <c r="K135" s="28"/>
      <c r="L135" s="28"/>
      <c r="M135" s="47"/>
      <c r="N135" s="66"/>
      <c r="O135" s="67"/>
      <c r="P135" s="28"/>
      <c r="Q135" s="40"/>
      <c r="R135" s="29"/>
      <c r="S135" s="37"/>
      <c r="T135" s="62"/>
      <c r="U135" s="62"/>
      <c r="V135" s="62"/>
      <c r="W135" s="62"/>
      <c r="X135" s="62"/>
      <c r="Y135" s="62"/>
      <c r="Z135" s="62"/>
      <c r="AC135" s="63">
        <f>IF(ISBLANK(VLOOKUP($AA$9,Tables!$J$2:$P$55,6,FALSE)),"",IF($C131=1,VLOOKUP($AA$9,Tables!$J$2:$P$55,6,FALSE),IF($C131=2,VLOOKUP($AA$9,Tables!$R$2:$X$55,6,FALSE),"")))</f>
      </c>
      <c r="AE135" s="63">
        <f>IF(ISBLANK(VLOOKUP($AA$11,Tables!$J$67:$T$120,6,FALSE)),"",IF($C131=1,VLOOKUP($AA$11,Tables!$J$67:$T$120,6,FALSE),IF($C131=2,VLOOKUP($AA$11,Tables!$R$67:$X$120,6,FALSE),"")))</f>
      </c>
      <c r="AF135" s="63">
        <f>IF(ISBLANK(VLOOKUP($AA$9,Tables!$J$2:$P$55,6,FALSE)),"",IF($C133=1,VLOOKUP($AA$9,Tables!$J$2:$P$55,6,FALSE),IF($C133=2,VLOOKUP($AA$9,Tables!$R$2:$X$55,6,FALSE),"")))</f>
      </c>
      <c r="AH135" s="63">
        <f>IF(ISBLANK(VLOOKUP($AA$11,Tables!$J$67:$T$120,6,FALSE)),"",IF($C133=1,VLOOKUP($AA$11,Tables!$J$67:$T$120,6,FALSE),IF($C133=2,VLOOKUP($AA$11,Tables!$R$67:$X$120,6,FALSE),"")))</f>
      </c>
      <c r="AI135" s="63">
        <f>IF(ISBLANK(VLOOKUP($AA$9,Tables!$J$2:$P$55,6,FALSE)),"",IF($C135=1,VLOOKUP($AA$9,Tables!$J$2:$P$55,6,FALSE),IF($C135=2,VLOOKUP($AA$9,Tables!$R$2:$X$55,6,FALSE),"")))</f>
      </c>
      <c r="AK135" s="63">
        <f>IF(ISBLANK(VLOOKUP($AA$11,Tables!$J$67:$T$120,6,FALSE)),"",IF($C135=1,VLOOKUP($AA$11,Tables!$J$67:$T$120,6,FALSE),IF($C135=2,VLOOKUP($AA$11,Tables!$R$67:$X$120,6,FALSE),"")))</f>
      </c>
      <c r="AL135" s="63">
        <f>IF(ISBLANK(VLOOKUP($AA$9,Tables!$J$2:$P$55,6,FALSE)),"",IF($C137=1,VLOOKUP($AA$9,Tables!$J$2:$P$55,6,FALSE),IF($C137=2,VLOOKUP($AA$9,Tables!$R$2:$X$55,6,FALSE),"")))</f>
      </c>
      <c r="AN135" s="63">
        <f>IF(ISBLANK(VLOOKUP($AA$11,Tables!$J$67:$T$120,6,FALSE)),"",IF($C137=1,VLOOKUP($AA$11,Tables!$J$67:$T$120,6,FALSE),IF($C137=2,VLOOKUP($AA$11,Tables!$R$67:$X$120,6,FALSE),"")))</f>
      </c>
      <c r="AO135" s="63">
        <f>IF(ISBLANK(VLOOKUP($AA$9,Tables!$J$2:$P$55,6,FALSE)),"",IF($C139=1,VLOOKUP($AA$9,Tables!$J$2:$P$55,6,FALSE),IF($C139=2,VLOOKUP($AA$9,Tables!$R$2:$X$55,6,FALSE),"")))</f>
      </c>
      <c r="AQ135" s="63">
        <f>IF(ISBLANK(VLOOKUP($AA$11,Tables!$J$67:$T$120,6,FALSE)),"",IF($C139=1,VLOOKUP($AA$11,Tables!$J$67:$T$120,6,FALSE),IF($C139=2,VLOOKUP($AA$11,Tables!$R$67:$X$120,6,FALSE),"")))</f>
      </c>
      <c r="AR135" s="63">
        <f>IF(ISBLANK(VLOOKUP($AA$9,Tables!$J$2:$P$55,6,FALSE)),"",IF($C141=1,VLOOKUP($AA$9,Tables!$J$2:$P$55,6,FALSE),IF($C141=2,VLOOKUP($AA$9,Tables!$R$2:$X$55,6,FALSE),"")))</f>
      </c>
      <c r="AT135" s="63">
        <f>IF(ISBLANK(VLOOKUP($AA$11,Tables!$J$67:$T$120,6,FALSE)),"",IF($C141=1,VLOOKUP($AA$11,Tables!$J$67:$T$120,6,FALSE),IF($C141=2,VLOOKUP($AA$11,Tables!$R$67:$X$120,6,FALSE),"")))</f>
      </c>
      <c r="AU135" s="63">
        <f>IF(ISBLANK(VLOOKUP($AA$9,Tables!$J$2:$P$55,6,FALSE)),"",IF($C143=1,VLOOKUP($AA$9,Tables!$J$2:$P$55,6,FALSE),IF($C143=2,VLOOKUP($AA$9,Tables!$R$2:$X$55,6,FALSE),"")))</f>
      </c>
      <c r="AW135" s="63">
        <f>IF(ISBLANK(VLOOKUP($AA$11,Tables!$J$67:$T$120,6,FALSE)),"",IF($C143=1,VLOOKUP($AA$11,Tables!$J$67:$T$120,6,FALSE),IF($C143=2,VLOOKUP($AA$11,Tables!$R$67:$X$120,6,FALSE),"")))</f>
      </c>
    </row>
    <row r="136" spans="1:49" ht="17.25" customHeight="1">
      <c r="A136" s="37"/>
      <c r="B136" s="27"/>
      <c r="C136" s="36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40"/>
      <c r="R136" s="29"/>
      <c r="S136" s="37"/>
      <c r="T136" s="62"/>
      <c r="U136" s="62"/>
      <c r="V136" s="62"/>
      <c r="W136" s="62"/>
      <c r="X136" s="62"/>
      <c r="Y136" s="62"/>
      <c r="Z136" s="62"/>
      <c r="AC136" s="63">
        <f>IF(ISBLANK(VLOOKUP($AA$9,Tables!$J$2:$P$55,7,FALSE)),"",IF($C131=1,VLOOKUP($AA$9,Tables!$J$2:$P$55,7,FALSE),IF($C131=2,VLOOKUP($AA$9,Tables!$R$2:$X$55,7,FALSE),"")))</f>
      </c>
      <c r="AE136" s="63">
        <f>IF(ISBLANK(VLOOKUP($AA$11,Tables!$J$67:$T$120,7,FALSE)),"",IF($C131=1,VLOOKUP($AA$11,Tables!$J$67:$T$120,7,FALSE),IF($C131=2,VLOOKUP($AA$11,Tables!$R$67:$X$120,7,FALSE),"")))</f>
      </c>
      <c r="AF136" s="63">
        <f>IF(ISBLANK(VLOOKUP($AA$9,Tables!$J$2:$P$55,7,FALSE)),"",IF($C133=1,VLOOKUP($AA$9,Tables!$J$2:$P$55,7,FALSE),IF($C133=2,VLOOKUP($AA$9,Tables!$R$2:$X$55,7,FALSE),"")))</f>
      </c>
      <c r="AH136" s="63">
        <f>IF(ISBLANK(VLOOKUP($AA$11,Tables!$J$67:$T$120,7,FALSE)),"",IF($C133=1,VLOOKUP($AA$11,Tables!$J$67:$T$120,7,FALSE),IF($C133=2,VLOOKUP($AA$11,Tables!$R$67:$X$120,7,FALSE),"")))</f>
      </c>
      <c r="AI136" s="63">
        <f>IF(ISBLANK(VLOOKUP($AA$9,Tables!$J$2:$P$55,7,FALSE)),"",IF($C135=1,VLOOKUP($AA$9,Tables!$J$2:$P$55,7,FALSE),IF($C135=2,VLOOKUP($AA$9,Tables!$R$2:$X$55,7,FALSE),"")))</f>
      </c>
      <c r="AK136" s="63">
        <f>IF(ISBLANK(VLOOKUP($AA$11,Tables!$J$67:$T$120,7,FALSE)),"",IF($C135=1,VLOOKUP($AA$11,Tables!$J$67:$T$120,7,FALSE),IF($C135=2,VLOOKUP($AA$11,Tables!$R$67:$X$120,7,FALSE),"")))</f>
      </c>
      <c r="AL136" s="63">
        <f>IF(ISBLANK(VLOOKUP($AA$9,Tables!$J$2:$P$55,7,FALSE)),"",IF($C137=1,VLOOKUP($AA$9,Tables!$J$2:$P$55,7,FALSE),IF($C137=2,VLOOKUP($AA$9,Tables!$R$2:$X$55,7,FALSE),"")))</f>
      </c>
      <c r="AN136" s="63">
        <f>IF(ISBLANK(VLOOKUP($AA$11,Tables!$J$67:$T$120,7,FALSE)),"",IF($C137=1,VLOOKUP($AA$11,Tables!$J$67:$T$120,7,FALSE),IF($C137=2,VLOOKUP($AA$11,Tables!$R$67:$X$120,7,FALSE),"")))</f>
      </c>
      <c r="AO136" s="63">
        <f>IF(ISBLANK(VLOOKUP($AA$9,Tables!$J$2:$P$55,7,FALSE)),"",IF($C139=1,VLOOKUP($AA$9,Tables!$J$2:$P$55,7,FALSE),IF($C139=2,VLOOKUP($AA$9,Tables!$R$2:$X$55,7,FALSE),"")))</f>
      </c>
      <c r="AQ136" s="63">
        <f>IF(ISBLANK(VLOOKUP($AA$11,Tables!$J$67:$T$120,7,FALSE)),"",IF($C139=1,VLOOKUP($AA$11,Tables!$J$67:$T$120,7,FALSE),IF($C139=2,VLOOKUP($AA$11,Tables!$R$67:$X$120,7,FALSE),"")))</f>
      </c>
      <c r="AR136" s="63">
        <f>IF(ISBLANK(VLOOKUP($AA$9,Tables!$J$2:$P$55,7,FALSE)),"",IF($C141=1,VLOOKUP($AA$9,Tables!$J$2:$P$55,7,FALSE),IF($C141=2,VLOOKUP($AA$9,Tables!$R$2:$X$55,7,FALSE),"")))</f>
      </c>
      <c r="AT136" s="63">
        <f>IF(ISBLANK(VLOOKUP($AA$11,Tables!$J$67:$T$120,7,FALSE)),"",IF($C141=1,VLOOKUP($AA$11,Tables!$J$67:$T$120,7,FALSE),IF($C141=2,VLOOKUP($AA$11,Tables!$R$67:$X$120,7,FALSE),"")))</f>
      </c>
      <c r="AU136" s="63">
        <f>IF(ISBLANK(VLOOKUP($AA$9,Tables!$J$2:$P$55,7,FALSE)),"",IF($C143=1,VLOOKUP($AA$9,Tables!$J$2:$P$55,7,FALSE),IF($C143=2,VLOOKUP($AA$9,Tables!$R$2:$X$55,7,FALSE),"")))</f>
      </c>
      <c r="AW136" s="63">
        <f>IF(ISBLANK(VLOOKUP($AA$11,Tables!$J$67:$T$120,7,FALSE)),"",IF($C143=1,VLOOKUP($AA$11,Tables!$J$67:$T$120,7,FALSE),IF($C143=2,VLOOKUP($AA$11,Tables!$R$67:$X$120,7,FALSE),"")))</f>
      </c>
    </row>
    <row r="137" spans="1:28" ht="17.25" customHeight="1">
      <c r="A137" s="37"/>
      <c r="B137" s="27"/>
      <c r="C137" s="36">
        <v>3</v>
      </c>
      <c r="D137" s="28">
        <v>1</v>
      </c>
      <c r="E137" s="28"/>
      <c r="F137" s="28"/>
      <c r="G137" s="28">
        <v>1</v>
      </c>
      <c r="H137" s="28"/>
      <c r="I137" s="28"/>
      <c r="J137" s="28">
        <v>1</v>
      </c>
      <c r="K137" s="28"/>
      <c r="L137" s="28"/>
      <c r="M137" s="47"/>
      <c r="N137" s="66"/>
      <c r="O137" s="67"/>
      <c r="P137" s="28"/>
      <c r="Q137" s="40"/>
      <c r="R137" s="29"/>
      <c r="S137" s="37"/>
      <c r="T137" s="62"/>
      <c r="U137" s="62"/>
      <c r="V137" s="62"/>
      <c r="W137" s="62"/>
      <c r="X137" s="62"/>
      <c r="Y137" s="62"/>
      <c r="Z137" s="62"/>
      <c r="AB137" s="64"/>
    </row>
    <row r="138" spans="1:28" ht="17.25" customHeight="1">
      <c r="A138" s="37"/>
      <c r="B138" s="27"/>
      <c r="C138" s="36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40"/>
      <c r="R138" s="29"/>
      <c r="S138" s="37"/>
      <c r="T138" s="62"/>
      <c r="U138" s="62"/>
      <c r="V138" s="62"/>
      <c r="W138" s="62"/>
      <c r="X138" s="62"/>
      <c r="Y138" s="62"/>
      <c r="Z138" s="62"/>
      <c r="AB138" s="64"/>
    </row>
    <row r="139" spans="1:28" ht="17.25" customHeight="1">
      <c r="A139" s="37"/>
      <c r="B139" s="27"/>
      <c r="C139" s="36">
        <v>3</v>
      </c>
      <c r="D139" s="28">
        <v>1</v>
      </c>
      <c r="E139" s="28"/>
      <c r="F139" s="28"/>
      <c r="G139" s="28">
        <v>1</v>
      </c>
      <c r="H139" s="28"/>
      <c r="I139" s="28"/>
      <c r="J139" s="28">
        <v>1</v>
      </c>
      <c r="K139" s="28"/>
      <c r="L139" s="28"/>
      <c r="M139" s="47"/>
      <c r="N139" s="48"/>
      <c r="O139" s="49"/>
      <c r="P139" s="28"/>
      <c r="Q139" s="40"/>
      <c r="R139" s="29"/>
      <c r="S139" s="37"/>
      <c r="T139" s="62"/>
      <c r="U139" s="62"/>
      <c r="V139" s="62"/>
      <c r="W139" s="62"/>
      <c r="X139" s="62"/>
      <c r="Y139" s="62"/>
      <c r="Z139" s="62"/>
      <c r="AB139" s="64"/>
    </row>
    <row r="140" spans="1:28" ht="17.25" customHeight="1">
      <c r="A140" s="37"/>
      <c r="B140" s="27"/>
      <c r="C140" s="36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40"/>
      <c r="R140" s="29"/>
      <c r="S140" s="37"/>
      <c r="T140" s="62"/>
      <c r="U140" s="62"/>
      <c r="V140" s="62"/>
      <c r="W140" s="62"/>
      <c r="X140" s="62"/>
      <c r="Y140" s="62"/>
      <c r="Z140" s="62"/>
      <c r="AB140" s="64"/>
    </row>
    <row r="141" spans="1:26" ht="17.25" customHeight="1">
      <c r="A141" s="37"/>
      <c r="B141" s="27"/>
      <c r="C141" s="36">
        <v>3</v>
      </c>
      <c r="D141" s="28">
        <v>1</v>
      </c>
      <c r="E141" s="28"/>
      <c r="F141" s="28"/>
      <c r="G141" s="28">
        <v>1</v>
      </c>
      <c r="H141" s="28"/>
      <c r="I141" s="28"/>
      <c r="J141" s="28">
        <v>1</v>
      </c>
      <c r="K141" s="28"/>
      <c r="L141" s="28"/>
      <c r="M141" s="47"/>
      <c r="N141" s="48"/>
      <c r="O141" s="49"/>
      <c r="P141" s="28"/>
      <c r="Q141" s="40"/>
      <c r="R141" s="29"/>
      <c r="S141" s="37"/>
      <c r="T141" s="62"/>
      <c r="U141" s="62"/>
      <c r="V141" s="62"/>
      <c r="W141" s="62"/>
      <c r="X141" s="62"/>
      <c r="Y141" s="62"/>
      <c r="Z141" s="62"/>
    </row>
    <row r="142" spans="1:26" ht="17.25" customHeight="1">
      <c r="A142" s="37"/>
      <c r="B142" s="27"/>
      <c r="C142" s="36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40"/>
      <c r="R142" s="29"/>
      <c r="S142" s="37"/>
      <c r="T142" s="62"/>
      <c r="U142" s="62"/>
      <c r="V142" s="62"/>
      <c r="W142" s="62"/>
      <c r="X142" s="62"/>
      <c r="Y142" s="62"/>
      <c r="Z142" s="62"/>
    </row>
    <row r="143" spans="1:26" ht="17.25" customHeight="1">
      <c r="A143" s="37"/>
      <c r="B143" s="27"/>
      <c r="C143" s="36">
        <v>3</v>
      </c>
      <c r="D143" s="28">
        <v>1</v>
      </c>
      <c r="E143" s="28"/>
      <c r="F143" s="28"/>
      <c r="G143" s="28">
        <v>1</v>
      </c>
      <c r="H143" s="28"/>
      <c r="I143" s="28"/>
      <c r="J143" s="28">
        <v>1</v>
      </c>
      <c r="K143" s="28"/>
      <c r="L143" s="28"/>
      <c r="M143" s="47"/>
      <c r="N143" s="48"/>
      <c r="O143" s="49"/>
      <c r="P143" s="28"/>
      <c r="Q143" s="40"/>
      <c r="R143" s="29"/>
      <c r="S143" s="37"/>
      <c r="T143" s="62"/>
      <c r="U143" s="62"/>
      <c r="V143" s="62"/>
      <c r="W143" s="62"/>
      <c r="X143" s="62"/>
      <c r="Y143" s="62"/>
      <c r="Z143" s="62"/>
    </row>
    <row r="144" spans="1:26" ht="17.25" customHeight="1">
      <c r="A144" s="37"/>
      <c r="B144" s="27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41"/>
      <c r="R144" s="29"/>
      <c r="S144" s="37"/>
      <c r="T144" s="62"/>
      <c r="U144" s="62"/>
      <c r="V144" s="62"/>
      <c r="W144" s="62"/>
      <c r="X144" s="62"/>
      <c r="Y144" s="62"/>
      <c r="Z144" s="62"/>
    </row>
    <row r="145" spans="1:26" ht="6" customHeight="1" thickBot="1">
      <c r="A145" s="37"/>
      <c r="B145" s="31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3"/>
      <c r="S145" s="37"/>
      <c r="T145" s="62"/>
      <c r="U145" s="62"/>
      <c r="V145" s="62"/>
      <c r="W145" s="62"/>
      <c r="X145" s="62"/>
      <c r="Y145" s="62"/>
      <c r="Z145" s="62"/>
    </row>
    <row r="146" ht="13.5" thickBot="1"/>
    <row r="147" spans="1:26" ht="5.25" customHeight="1">
      <c r="A147" s="37"/>
      <c r="B147" s="24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6"/>
      <c r="S147" s="37"/>
      <c r="T147" s="62"/>
      <c r="U147" s="62"/>
      <c r="V147" s="62"/>
      <c r="W147" s="62"/>
      <c r="X147" s="62"/>
      <c r="Y147" s="62"/>
      <c r="Z147" s="62"/>
    </row>
    <row r="148" spans="1:25" ht="16.5" customHeight="1">
      <c r="A148" s="37"/>
      <c r="B148" s="27"/>
      <c r="C148" s="38" t="s">
        <v>66</v>
      </c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9"/>
      <c r="S148" s="37"/>
      <c r="T148" s="62"/>
      <c r="U148" s="62"/>
      <c r="V148" s="62"/>
      <c r="W148" s="62"/>
      <c r="X148" s="62"/>
      <c r="Y148" s="62"/>
    </row>
    <row r="149" spans="1:25" ht="16.5" customHeight="1">
      <c r="A149" s="37"/>
      <c r="B149" s="27"/>
      <c r="C149" s="28" t="s">
        <v>53</v>
      </c>
      <c r="D149" s="78"/>
      <c r="E149" s="46"/>
      <c r="F149" s="44" t="s">
        <v>60</v>
      </c>
      <c r="G149" s="28"/>
      <c r="H149" s="28"/>
      <c r="I149" s="69"/>
      <c r="J149" s="28"/>
      <c r="K149" s="50" t="s">
        <v>54</v>
      </c>
      <c r="L149" s="51"/>
      <c r="M149" s="75">
        <f>IF(ISERROR($I149/$E150),"",$I149/$E150)</f>
      </c>
      <c r="N149" s="45" t="s">
        <v>62</v>
      </c>
      <c r="O149" s="76"/>
      <c r="P149" s="70"/>
      <c r="Q149" s="34"/>
      <c r="R149" s="29"/>
      <c r="S149" s="37"/>
      <c r="T149" s="62"/>
      <c r="U149" s="62"/>
      <c r="V149" s="62"/>
      <c r="W149" s="62"/>
      <c r="X149" s="62"/>
      <c r="Y149" s="62"/>
    </row>
    <row r="150" spans="1:25" ht="16.5" customHeight="1">
      <c r="A150" s="37"/>
      <c r="B150" s="27"/>
      <c r="C150" s="28" t="s">
        <v>55</v>
      </c>
      <c r="D150" s="36"/>
      <c r="E150" s="42"/>
      <c r="F150" s="28" t="s">
        <v>61</v>
      </c>
      <c r="G150" s="28"/>
      <c r="H150" s="28"/>
      <c r="I150" s="42"/>
      <c r="J150" s="28"/>
      <c r="K150" s="53" t="s">
        <v>56</v>
      </c>
      <c r="L150" s="61"/>
      <c r="M150" s="74">
        <f>IF(ISERROR($I150/$I149),"",$I150/$I149)</f>
      </c>
      <c r="N150" s="45" t="s">
        <v>63</v>
      </c>
      <c r="O150" s="77"/>
      <c r="P150" s="72"/>
      <c r="Q150" s="35"/>
      <c r="R150" s="29"/>
      <c r="S150" s="37"/>
      <c r="T150" s="62"/>
      <c r="U150" s="62"/>
      <c r="V150" s="62"/>
      <c r="W150" s="62"/>
      <c r="X150" s="62"/>
      <c r="Y150" s="62"/>
    </row>
    <row r="151" spans="1:34" ht="6" customHeight="1">
      <c r="A151" s="37"/>
      <c r="B151" s="27"/>
      <c r="C151" s="28"/>
      <c r="D151" s="36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9"/>
      <c r="S151" s="37"/>
      <c r="T151" s="62"/>
      <c r="U151" s="62"/>
      <c r="V151" s="62"/>
      <c r="W151" s="62"/>
      <c r="X151" s="62"/>
      <c r="Y151" s="62"/>
      <c r="AB151" s="64"/>
      <c r="AE151" s="64"/>
      <c r="AH151" s="64"/>
    </row>
    <row r="152" spans="1:49" ht="25.5">
      <c r="A152" s="37"/>
      <c r="B152" s="27"/>
      <c r="C152" s="28" t="s">
        <v>18</v>
      </c>
      <c r="D152" s="28" t="s">
        <v>14</v>
      </c>
      <c r="E152" s="28"/>
      <c r="F152" s="28"/>
      <c r="G152" s="28" t="s">
        <v>15</v>
      </c>
      <c r="H152" s="28"/>
      <c r="I152" s="28"/>
      <c r="J152" s="28" t="s">
        <v>16</v>
      </c>
      <c r="K152" s="28"/>
      <c r="L152" s="28"/>
      <c r="M152" s="30" t="s">
        <v>50</v>
      </c>
      <c r="N152" s="30" t="s">
        <v>51</v>
      </c>
      <c r="O152" s="30" t="s">
        <v>52</v>
      </c>
      <c r="P152" s="30"/>
      <c r="Q152" s="28" t="s">
        <v>17</v>
      </c>
      <c r="R152" s="29"/>
      <c r="S152" s="37"/>
      <c r="T152" s="62"/>
      <c r="U152" s="62"/>
      <c r="V152" s="62"/>
      <c r="W152" s="62"/>
      <c r="X152" s="62"/>
      <c r="Y152" s="62"/>
      <c r="Z152" s="64"/>
      <c r="AB152" s="64"/>
      <c r="AC152" s="65" t="s">
        <v>41</v>
      </c>
      <c r="AD152" s="65"/>
      <c r="AE152" s="65"/>
      <c r="AF152" s="65" t="s">
        <v>42</v>
      </c>
      <c r="AG152" s="65"/>
      <c r="AH152" s="65"/>
      <c r="AI152" s="65" t="s">
        <v>43</v>
      </c>
      <c r="AJ152" s="65"/>
      <c r="AK152" s="65"/>
      <c r="AL152" s="65" t="s">
        <v>44</v>
      </c>
      <c r="AM152" s="65"/>
      <c r="AN152" s="65"/>
      <c r="AO152" s="65" t="s">
        <v>45</v>
      </c>
      <c r="AP152" s="65"/>
      <c r="AQ152" s="65"/>
      <c r="AR152" s="65" t="s">
        <v>46</v>
      </c>
      <c r="AS152" s="65"/>
      <c r="AT152" s="65"/>
      <c r="AU152" s="65" t="s">
        <v>47</v>
      </c>
      <c r="AV152" s="65"/>
      <c r="AW152" s="65"/>
    </row>
    <row r="153" spans="1:49" ht="16.5" customHeight="1">
      <c r="A153" s="37"/>
      <c r="B153" s="27"/>
      <c r="C153" s="36">
        <v>3</v>
      </c>
      <c r="D153" s="28">
        <v>1</v>
      </c>
      <c r="E153" s="28"/>
      <c r="F153" s="28"/>
      <c r="G153" s="28">
        <v>1</v>
      </c>
      <c r="H153" s="28"/>
      <c r="I153" s="28"/>
      <c r="J153" s="28">
        <v>1</v>
      </c>
      <c r="K153" s="28"/>
      <c r="L153" s="28"/>
      <c r="M153" s="47"/>
      <c r="N153" s="66"/>
      <c r="O153" s="67"/>
      <c r="P153" s="28"/>
      <c r="Q153" s="39"/>
      <c r="R153" s="29"/>
      <c r="S153" s="37"/>
      <c r="T153" s="62"/>
      <c r="U153" s="62"/>
      <c r="V153" s="62"/>
      <c r="W153" s="62"/>
      <c r="X153" s="62"/>
      <c r="Y153" s="62"/>
      <c r="AC153" s="63">
        <f>IF(ISBLANK(VLOOKUP($AA$9,Tables!$J$2:$P$55,2,FALSE)),"",IF($C153=1,VLOOKUP($AA$9,Tables!$J$2:$P$55,2,FALSE),IF($C153=2,VLOOKUP($AA$9,Tables!$R$2:$X$55,2,FALSE),"")))</f>
      </c>
      <c r="AD153" s="63">
        <f>IF(ISBLANK(VLOOKUP($AA$10,Tables!$J$57:$P$65,2,FALSE)),"",IF($C153=1,VLOOKUP($AA$10,Tables!$J$57:$P$65,2,FALSE),IF($C153=2,VLOOKUP($AA$10,Tables!$J$57:$P$65,2,FALSE),"")))</f>
      </c>
      <c r="AE153" s="63">
        <f>IF(ISBLANK(VLOOKUP($AA$11,Tables!$J$67:$T$120,2,FALSE)),"",IF($C153=1,VLOOKUP($AA$11,Tables!$J$67:$T$120,2,FALSE),IF($C153=2,VLOOKUP($AA$11,Tables!$R$67:$X$120,2,FALSE),"")))</f>
      </c>
      <c r="AF153" s="63">
        <f>IF(ISBLANK(VLOOKUP($AA$9,Tables!$J$2:$P$55,2,FALSE)),"",IF($C155=1,VLOOKUP($AA$9,Tables!$J$2:$P$55,2,FALSE),IF($C155=2,VLOOKUP($AA$9,Tables!$R$2:$X$55,2,FALSE),"")))</f>
      </c>
      <c r="AG153" s="63">
        <f>IF(ISBLANK(VLOOKUP($AA$10,Tables!$J$57:$P$65,2,FALSE)),"",IF($C155=1,VLOOKUP($AA$10,Tables!$J$57:$P$65,2,FALSE),IF($C155=2,VLOOKUP($AA$10,Tables!$J$57:$P$65,2,FALSE),"")))</f>
      </c>
      <c r="AH153" s="63">
        <f>IF(ISBLANK(VLOOKUP($AA$11,Tables!$J$67:$T$120,2,FALSE)),"",IF($C155=1,VLOOKUP($AA$11,Tables!$J$67:$T$120,2,FALSE),IF($C155=2,VLOOKUP($AA$11,Tables!$R$67:$X$120,2,FALSE),"")))</f>
      </c>
      <c r="AI153" s="63">
        <f>IF(ISBLANK(VLOOKUP($AA$9,Tables!$J$2:$P$55,2,FALSE)),"",IF($C157=1,VLOOKUP($AA$9,Tables!$J$2:$P$55,2,FALSE),IF($C157=2,VLOOKUP($AA$9,Tables!$R$2:$X$55,2,FALSE),"")))</f>
      </c>
      <c r="AJ153" s="63">
        <f>IF(ISBLANK(VLOOKUP($AA$10,Tables!$J$57:$P$65,2,FALSE)),"",IF($C157=1,VLOOKUP($AA$10,Tables!$J$57:$P$65,2,FALSE),IF($C157=2,VLOOKUP($AA$10,Tables!$J$57:$P$65,2,FALSE),"")))</f>
      </c>
      <c r="AK153" s="63">
        <f>IF(ISBLANK(VLOOKUP($AA$11,Tables!$J$67:$T$120,2,FALSE)),"",IF($C157=1,VLOOKUP($AA$11,Tables!$J$67:$T$120,2,FALSE),IF($C157=2,VLOOKUP($AA$11,Tables!$R$67:$X$120,2,FALSE),"")))</f>
      </c>
      <c r="AL153" s="63">
        <f>IF(ISBLANK(VLOOKUP($AA$9,Tables!$J$2:$P$55,2,FALSE)),"",IF($C159=1,VLOOKUP($AA$9,Tables!$J$2:$P$55,2,FALSE),IF($C159=2,VLOOKUP($AA$9,Tables!$R$2:$X$55,2,FALSE),"")))</f>
      </c>
      <c r="AM153" s="63">
        <f>IF(ISBLANK(VLOOKUP($AA$10,Tables!$J$57:$P$65,2,FALSE)),"",IF($C159=1,VLOOKUP($AA$10,Tables!$J$57:$P$65,2,FALSE),IF($C159=2,VLOOKUP($AA$10,Tables!$J$57:$P$65,2,FALSE),"")))</f>
      </c>
      <c r="AN153" s="63">
        <f>IF(ISBLANK(VLOOKUP($AA$11,Tables!$J$67:$T$120,2,FALSE)),"",IF($C159=1,VLOOKUP($AA$11,Tables!$J$67:$T$120,2,FALSE),IF($C159=2,VLOOKUP($AA$11,Tables!$R$67:$X$120,2,FALSE),"")))</f>
      </c>
      <c r="AO153" s="63">
        <f>IF(ISBLANK(VLOOKUP($AA$9,Tables!$J$2:$P$55,2,FALSE)),"",IF($C161=1,VLOOKUP($AA$9,Tables!$J$2:$P$55,2,FALSE),IF($C161=2,VLOOKUP($AA$9,Tables!$R$2:$X$55,2,FALSE),"")))</f>
      </c>
      <c r="AP153" s="63">
        <f>IF(ISBLANK(VLOOKUP($AA$10,Tables!$J$57:$P$65,2,FALSE)),"",IF($C161=1,VLOOKUP($AA$10,Tables!$J$57:$P$65,2,FALSE),IF($C161=2,VLOOKUP($AA$10,Tables!$J$57:$P$65,2,FALSE),"")))</f>
      </c>
      <c r="AQ153" s="63">
        <f>IF(ISBLANK(VLOOKUP($AA$11,Tables!$J$67:$T$120,2,FALSE)),"",IF($C161=1,VLOOKUP($AA$11,Tables!$J$67:$T$120,2,FALSE),IF($C161=2,VLOOKUP($AA$11,Tables!$R$67:$X$120,2,FALSE),"")))</f>
      </c>
      <c r="AR153" s="63">
        <f>IF(ISBLANK(VLOOKUP($AA$9,Tables!$J$2:$P$55,2,FALSE)),"",IF($C163=1,VLOOKUP($AA$9,Tables!$J$2:$P$55,2,FALSE),IF($C163=2,VLOOKUP($AA$9,Tables!$R$2:$X$55,2,FALSE),"")))</f>
      </c>
      <c r="AS153" s="63">
        <f>IF(ISBLANK(VLOOKUP($AA$10,Tables!$J$57:$P$65,2,FALSE)),"",IF($C163=1,VLOOKUP($AA$10,Tables!$J$57:$P$65,2,FALSE),IF($C163=2,VLOOKUP($AA$10,Tables!$J$57:$P$65,2,FALSE),"")))</f>
      </c>
      <c r="AT153" s="63">
        <f>IF(ISBLANK(VLOOKUP($AA$11,Tables!$J$67:$T$120,2,FALSE)),"",IF($C163=1,VLOOKUP($AA$11,Tables!$J$67:$T$120,2,FALSE),IF($C163=2,VLOOKUP($AA$11,Tables!$R$67:$X$120,2,FALSE),"")))</f>
      </c>
      <c r="AU153" s="63">
        <f>IF(ISBLANK(VLOOKUP($AA$9,Tables!$J$2:$P$55,2,FALSE)),"",IF($C165=1,VLOOKUP($AA$9,Tables!$J$2:$P$55,2,FALSE),IF($C165=2,VLOOKUP($AA$9,Tables!$R$2:$X$55,2,FALSE),"")))</f>
      </c>
      <c r="AV153" s="63">
        <f>IF(ISBLANK(VLOOKUP($AA$10,Tables!$J$57:$P$65,2,FALSE)),"",IF($C165=1,VLOOKUP($AA$10,Tables!$J$57:$P$65,2,FALSE),IF($C165=2,VLOOKUP($AA$10,Tables!$J$57:$P$65,2,FALSE),"")))</f>
      </c>
      <c r="AW153" s="63">
        <f>IF(ISBLANK(VLOOKUP($AA$11,Tables!$J$67:$T$120,2,FALSE)),"",IF($C165=1,VLOOKUP($AA$11,Tables!$J$67:$T$120,2,FALSE),IF($C165=2,VLOOKUP($AA$11,Tables!$R$67:$X$120,2,FALSE),"")))</f>
      </c>
    </row>
    <row r="154" spans="1:49" ht="16.5" customHeight="1">
      <c r="A154" s="37"/>
      <c r="B154" s="27"/>
      <c r="C154" s="36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40"/>
      <c r="R154" s="29"/>
      <c r="S154" s="37"/>
      <c r="T154" s="62"/>
      <c r="U154" s="62"/>
      <c r="V154" s="62"/>
      <c r="W154" s="62"/>
      <c r="X154" s="62"/>
      <c r="Y154" s="62"/>
      <c r="AC154" s="63">
        <f>IF(ISBLANK(VLOOKUP($AA$9,Tables!$J$2:$P$55,3,FALSE)),"",IF($C153=1,VLOOKUP($AA$9,Tables!$J$2:$P$55,3,FALSE),IF($C153=2,VLOOKUP($AA$9,Tables!$R$2:$X$55,3,FALSE),"")))</f>
      </c>
      <c r="AD154" s="63">
        <f>IF(ISBLANK(VLOOKUP($AA$10,Tables!$J$57:$P$65,3,FALSE)),"",IF($C153=1,VLOOKUP($AA$10,Tables!$J$57:$P$65,3,FALSE),IF($C153=2,VLOOKUP($AA$10,Tables!$J$57:$P$65,3,FALSE),"")))</f>
      </c>
      <c r="AE154" s="63">
        <f>IF(ISBLANK(VLOOKUP($AA$11,Tables!$J$67:$T$120,3,FALSE)),"",IF($C153=1,VLOOKUP($AA$11,Tables!$J$67:$T$120,3,FALSE),IF($C153=2,VLOOKUP($AA$11,Tables!$R$67:$X$120,3,FALSE),"")))</f>
      </c>
      <c r="AF154" s="63">
        <f>IF(ISBLANK(VLOOKUP($AA$9,Tables!$J$2:$P$55,3,FALSE)),"",IF($C155=1,VLOOKUP($AA$9,Tables!$J$2:$P$55,3,FALSE),IF($C155=2,VLOOKUP($AA$9,Tables!$R$2:$X$55,3,FALSE),"")))</f>
      </c>
      <c r="AG154" s="63">
        <f>IF(ISBLANK(VLOOKUP($AA$10,Tables!$J$57:$P$65,3,FALSE)),"",IF($C155=1,VLOOKUP($AA$10,Tables!$J$57:$P$65,3,FALSE),IF($C155=2,VLOOKUP($AA$10,Tables!$J$57:$P$65,3,FALSE),"")))</f>
      </c>
      <c r="AH154" s="63">
        <f>IF(ISBLANK(VLOOKUP($AA$11,Tables!$J$67:$T$120,3,FALSE)),"",IF($C155=1,VLOOKUP($AA$11,Tables!$J$67:$T$120,3,FALSE),IF($C155=2,VLOOKUP($AA$11,Tables!$R$67:$X$120,3,FALSE),"")))</f>
      </c>
      <c r="AI154" s="63">
        <f>IF(ISBLANK(VLOOKUP($AA$9,Tables!$J$2:$P$55,3,FALSE)),"",IF($C157=1,VLOOKUP($AA$9,Tables!$J$2:$P$55,3,FALSE),IF($C157=2,VLOOKUP($AA$9,Tables!$R$2:$X$55,3,FALSE),"")))</f>
      </c>
      <c r="AJ154" s="63">
        <f>IF(ISBLANK(VLOOKUP($AA$10,Tables!$J$57:$P$65,3,FALSE)),"",IF($C157=1,VLOOKUP($AA$10,Tables!$J$57:$P$65,3,FALSE),IF($C157=2,VLOOKUP($AA$10,Tables!$J$57:$P$65,3,FALSE),"")))</f>
      </c>
      <c r="AK154" s="63">
        <f>IF(ISBLANK(VLOOKUP($AA$11,Tables!$J$67:$T$120,3,FALSE)),"",IF($C157=1,VLOOKUP($AA$11,Tables!$J$67:$T$120,3,FALSE),IF($C157=2,VLOOKUP($AA$11,Tables!$R$67:$X$120,3,FALSE),"")))</f>
      </c>
      <c r="AL154" s="63">
        <f>IF(ISBLANK(VLOOKUP($AA$9,Tables!$J$2:$P$55,3,FALSE)),"",IF($C159=1,VLOOKUP($AA$9,Tables!$J$2:$P$55,3,FALSE),IF($C159=2,VLOOKUP($AA$9,Tables!$R$2:$X$55,3,FALSE),"")))</f>
      </c>
      <c r="AM154" s="63">
        <f>IF(ISBLANK(VLOOKUP($AA$10,Tables!$J$57:$P$65,3,FALSE)),"",IF($C159=1,VLOOKUP($AA$10,Tables!$J$57:$P$65,3,FALSE),IF($C159=2,VLOOKUP($AA$10,Tables!$J$57:$P$65,3,FALSE),"")))</f>
      </c>
      <c r="AN154" s="63">
        <f>IF(ISBLANK(VLOOKUP($AA$11,Tables!$J$67:$T$120,3,FALSE)),"",IF($C159=1,VLOOKUP($AA$11,Tables!$J$67:$T$120,3,FALSE),IF($C159=2,VLOOKUP($AA$11,Tables!$R$67:$X$120,3,FALSE),"")))</f>
      </c>
      <c r="AO154" s="63">
        <f>IF(ISBLANK(VLOOKUP($AA$9,Tables!$J$2:$P$55,3,FALSE)),"",IF($C161=1,VLOOKUP($AA$9,Tables!$J$2:$P$55,3,FALSE),IF($C161=2,VLOOKUP($AA$9,Tables!$R$2:$X$55,3,FALSE),"")))</f>
      </c>
      <c r="AP154" s="63">
        <f>IF(ISBLANK(VLOOKUP($AA$10,Tables!$J$57:$P$65,3,FALSE)),"",IF($C161=1,VLOOKUP($AA$10,Tables!$J$57:$P$65,3,FALSE),IF($C161=2,VLOOKUP($AA$10,Tables!$J$57:$P$65,3,FALSE),"")))</f>
      </c>
      <c r="AQ154" s="63">
        <f>IF(ISBLANK(VLOOKUP($AA$11,Tables!$J$67:$T$120,3,FALSE)),"",IF($C161=1,VLOOKUP($AA$11,Tables!$J$67:$T$120,3,FALSE),IF($C161=2,VLOOKUP($AA$11,Tables!$R$67:$X$120,3,FALSE),"")))</f>
      </c>
      <c r="AR154" s="63">
        <f>IF(ISBLANK(VLOOKUP($AA$9,Tables!$J$2:$P$55,3,FALSE)),"",IF($C163=1,VLOOKUP($AA$9,Tables!$J$2:$P$55,3,FALSE),IF($C163=2,VLOOKUP($AA$9,Tables!$R$2:$X$55,3,FALSE),"")))</f>
      </c>
      <c r="AS154" s="63">
        <f>IF(ISBLANK(VLOOKUP($AA$10,Tables!$J$57:$P$65,3,FALSE)),"",IF($C163=1,VLOOKUP($AA$10,Tables!$J$57:$P$65,3,FALSE),IF($C163=2,VLOOKUP($AA$10,Tables!$J$57:$P$65,3,FALSE),"")))</f>
      </c>
      <c r="AT154" s="63">
        <f>IF(ISBLANK(VLOOKUP($AA$11,Tables!$J$67:$T$120,3,FALSE)),"",IF($C163=1,VLOOKUP($AA$11,Tables!$J$67:$T$120,3,FALSE),IF($C163=2,VLOOKUP($AA$11,Tables!$R$67:$X$120,3,FALSE),"")))</f>
      </c>
      <c r="AU154" s="63">
        <f>IF(ISBLANK(VLOOKUP($AA$9,Tables!$J$2:$P$55,3,FALSE)),"",IF($C165=1,VLOOKUP($AA$9,Tables!$J$2:$P$55,3,FALSE),IF($C165=2,VLOOKUP($AA$9,Tables!$R$2:$X$55,3,FALSE),"")))</f>
      </c>
      <c r="AV154" s="63">
        <f>IF(ISBLANK(VLOOKUP($AA$10,Tables!$J$57:$P$65,3,FALSE)),"",IF($C165=1,VLOOKUP($AA$10,Tables!$J$57:$P$65,3,FALSE),IF($C165=2,VLOOKUP($AA$10,Tables!$J$57:$P$65,3,FALSE),"")))</f>
      </c>
      <c r="AW154" s="63">
        <f>IF(ISBLANK(VLOOKUP($AA$11,Tables!$J$67:$T$120,3,FALSE)),"",IF($C165=1,VLOOKUP($AA$11,Tables!$J$67:$T$120,3,FALSE),IF($C165=2,VLOOKUP($AA$11,Tables!$R$67:$X$120,3,FALSE),"")))</f>
      </c>
    </row>
    <row r="155" spans="1:49" ht="17.25" customHeight="1">
      <c r="A155" s="37"/>
      <c r="B155" s="27"/>
      <c r="C155" s="36">
        <v>3</v>
      </c>
      <c r="D155" s="28">
        <v>1</v>
      </c>
      <c r="E155" s="28"/>
      <c r="F155" s="28"/>
      <c r="G155" s="28">
        <v>1</v>
      </c>
      <c r="H155" s="28"/>
      <c r="I155" s="28"/>
      <c r="J155" s="28">
        <v>1</v>
      </c>
      <c r="K155" s="28"/>
      <c r="L155" s="28"/>
      <c r="M155" s="47"/>
      <c r="N155" s="66"/>
      <c r="O155" s="67"/>
      <c r="P155" s="28"/>
      <c r="Q155" s="40"/>
      <c r="R155" s="29"/>
      <c r="S155" s="37"/>
      <c r="T155" s="62"/>
      <c r="U155" s="62"/>
      <c r="V155" s="62"/>
      <c r="W155" s="62"/>
      <c r="X155" s="62"/>
      <c r="Y155" s="62"/>
      <c r="AC155" s="63">
        <f>IF(ISBLANK(VLOOKUP($AA$9,Tables!$J$2:$P$55,4,FALSE)),"",IF($C153=1,VLOOKUP($AA$9,Tables!$J$2:$P$55,4,FALSE),IF($C153=2,VLOOKUP($AA$9,Tables!$R$2:$X$55,4,FALSE),"")))</f>
      </c>
      <c r="AD155" s="63">
        <f>IF(ISBLANK(VLOOKUP($AA$10,Tables!$J$57:$P$65,4,FALSE)),"",IF($C153=1,VLOOKUP($AA$10,Tables!$J$57:$P$65,4,FALSE),IF($C153=2,VLOOKUP($AA$10,Tables!$J$57:$P$65,4,FALSE),"")))</f>
      </c>
      <c r="AE155" s="63">
        <f>IF(ISBLANK(VLOOKUP($AA$11,Tables!$J$67:$T$120,4,FALSE)),"",IF($C153=1,VLOOKUP($AA$11,Tables!$J$67:$T$120,4,FALSE),IF($C153=2,VLOOKUP($AA$11,Tables!$R$67:$X$120,4,FALSE),"")))</f>
      </c>
      <c r="AF155" s="63">
        <f>IF(ISBLANK(VLOOKUP($AA$9,Tables!$J$2:$P$55,4,FALSE)),"",IF($C155=1,VLOOKUP($AA$9,Tables!$J$2:$P$55,4,FALSE),IF($C155=2,VLOOKUP($AA$9,Tables!$R$2:$X$55,4,FALSE),"")))</f>
      </c>
      <c r="AG155" s="63">
        <f>IF(ISBLANK(VLOOKUP($AA$10,Tables!$J$57:$P$65,4,FALSE)),"",IF($C155=1,VLOOKUP($AA$10,Tables!$J$57:$P$65,4,FALSE),IF($C155=2,VLOOKUP($AA$10,Tables!$J$57:$P$65,4,FALSE),"")))</f>
      </c>
      <c r="AH155" s="63">
        <f>IF(ISBLANK(VLOOKUP($AA$11,Tables!$J$67:$T$120,4,FALSE)),"",IF($C155=1,VLOOKUP($AA$11,Tables!$J$67:$T$120,4,FALSE),IF($C155=2,VLOOKUP($AA$11,Tables!$R$67:$X$120,4,FALSE),"")))</f>
      </c>
      <c r="AI155" s="63">
        <f>IF(ISBLANK(VLOOKUP($AA$9,Tables!$J$2:$P$55,4,FALSE)),"",IF($C157=1,VLOOKUP($AA$9,Tables!$J$2:$P$55,4,FALSE),IF($C157=2,VLOOKUP($AA$9,Tables!$R$2:$X$55,4,FALSE),"")))</f>
      </c>
      <c r="AJ155" s="63">
        <f>IF(ISBLANK(VLOOKUP($AA$10,Tables!$J$57:$P$65,4,FALSE)),"",IF($C157=1,VLOOKUP($AA$10,Tables!$J$57:$P$65,4,FALSE),IF($C157=2,VLOOKUP($AA$10,Tables!$J$57:$P$65,4,FALSE),"")))</f>
      </c>
      <c r="AK155" s="63">
        <f>IF(ISBLANK(VLOOKUP($AA$11,Tables!$J$67:$T$120,4,FALSE)),"",IF($C157=1,VLOOKUP($AA$11,Tables!$J$67:$T$120,4,FALSE),IF($C157=2,VLOOKUP($AA$11,Tables!$R$67:$X$120,4,FALSE),"")))</f>
      </c>
      <c r="AL155" s="63">
        <f>IF(ISBLANK(VLOOKUP($AA$9,Tables!$J$2:$P$55,4,FALSE)),"",IF($C159=1,VLOOKUP($AA$9,Tables!$J$2:$P$55,4,FALSE),IF($C159=2,VLOOKUP($AA$9,Tables!$R$2:$X$55,4,FALSE),"")))</f>
      </c>
      <c r="AM155" s="63">
        <f>IF(ISBLANK(VLOOKUP($AA$10,Tables!$J$57:$P$65,4,FALSE)),"",IF($C159=1,VLOOKUP($AA$10,Tables!$J$57:$P$65,4,FALSE),IF($C159=2,VLOOKUP($AA$10,Tables!$J$57:$P$65,4,FALSE),"")))</f>
      </c>
      <c r="AN155" s="63">
        <f>IF(ISBLANK(VLOOKUP($AA$11,Tables!$J$67:$T$120,4,FALSE)),"",IF($C159=1,VLOOKUP($AA$11,Tables!$J$67:$T$120,4,FALSE),IF($C159=2,VLOOKUP($AA$11,Tables!$R$67:$X$120,4,FALSE),"")))</f>
      </c>
      <c r="AO155" s="63">
        <f>IF(ISBLANK(VLOOKUP($AA$9,Tables!$J$2:$P$55,4,FALSE)),"",IF($C161=1,VLOOKUP($AA$9,Tables!$J$2:$P$55,4,FALSE),IF($C161=2,VLOOKUP($AA$9,Tables!$R$2:$X$55,4,FALSE),"")))</f>
      </c>
      <c r="AP155" s="63">
        <f>IF(ISBLANK(VLOOKUP($AA$10,Tables!$J$57:$P$65,4,FALSE)),"",IF($C161=1,VLOOKUP($AA$10,Tables!$J$57:$P$65,4,FALSE),IF($C161=2,VLOOKUP($AA$10,Tables!$J$57:$P$65,4,FALSE),"")))</f>
      </c>
      <c r="AQ155" s="63">
        <f>IF(ISBLANK(VLOOKUP($AA$11,Tables!$J$67:$T$120,4,FALSE)),"",IF($C161=1,VLOOKUP($AA$11,Tables!$J$67:$T$120,4,FALSE),IF($C161=2,VLOOKUP($AA$11,Tables!$R$67:$X$120,4,FALSE),"")))</f>
      </c>
      <c r="AR155" s="63">
        <f>IF(ISBLANK(VLOOKUP($AA$9,Tables!$J$2:$P$55,4,FALSE)),"",IF($C163=1,VLOOKUP($AA$9,Tables!$J$2:$P$55,4,FALSE),IF($C163=2,VLOOKUP($AA$9,Tables!$R$2:$X$55,4,FALSE),"")))</f>
      </c>
      <c r="AS155" s="63">
        <f>IF(ISBLANK(VLOOKUP($AA$10,Tables!$J$57:$P$65,4,FALSE)),"",IF($C163=1,VLOOKUP($AA$10,Tables!$J$57:$P$65,4,FALSE),IF($C163=2,VLOOKUP($AA$10,Tables!$J$57:$P$65,4,FALSE),"")))</f>
      </c>
      <c r="AT155" s="63">
        <f>IF(ISBLANK(VLOOKUP($AA$11,Tables!$J$67:$T$120,4,FALSE)),"",IF($C163=1,VLOOKUP($AA$11,Tables!$J$67:$T$120,4,FALSE),IF($C163=2,VLOOKUP($AA$11,Tables!$R$67:$X$120,4,FALSE),"")))</f>
      </c>
      <c r="AU155" s="63">
        <f>IF(ISBLANK(VLOOKUP($AA$9,Tables!$J$2:$P$55,4,FALSE)),"",IF($C165=1,VLOOKUP($AA$9,Tables!$J$2:$P$55,4,FALSE),IF($C165=2,VLOOKUP($AA$9,Tables!$R$2:$X$55,4,FALSE),"")))</f>
      </c>
      <c r="AV155" s="63">
        <f>IF(ISBLANK(VLOOKUP($AA$10,Tables!$J$57:$P$65,4,FALSE)),"",IF($C165=1,VLOOKUP($AA$10,Tables!$J$57:$P$65,4,FALSE),IF($C165=2,VLOOKUP($AA$10,Tables!$J$57:$P$65,4,FALSE),"")))</f>
      </c>
      <c r="AW155" s="63">
        <f>IF(ISBLANK(VLOOKUP($AA$11,Tables!$J$67:$T$120,4,FALSE)),"",IF($C165=1,VLOOKUP($AA$11,Tables!$J$67:$T$120,4,FALSE),IF($C165=2,VLOOKUP($AA$11,Tables!$R$67:$X$120,4,FALSE),"")))</f>
      </c>
    </row>
    <row r="156" spans="1:49" ht="17.25" customHeight="1">
      <c r="A156" s="37"/>
      <c r="B156" s="27"/>
      <c r="C156" s="36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40"/>
      <c r="R156" s="29"/>
      <c r="S156" s="37"/>
      <c r="T156" s="62"/>
      <c r="U156" s="62"/>
      <c r="V156" s="62"/>
      <c r="W156" s="62"/>
      <c r="X156" s="62"/>
      <c r="Y156" s="62"/>
      <c r="AC156" s="63">
        <f>IF(ISBLANK(VLOOKUP($AA$9,Tables!$J$2:$P$55,5,FALSE)),"",IF($C153=1,VLOOKUP($AA$9,Tables!$J$2:$P$55,5,FALSE),IF($C153=2,VLOOKUP($AA$9,Tables!$R$2:$X$55,5,FALSE),"")))</f>
      </c>
      <c r="AE156" s="63">
        <f>IF(ISBLANK(VLOOKUP($AA$11,Tables!$J$67:$T$120,5,FALSE)),"",IF($C153=1,VLOOKUP($AA$11,Tables!$J$67:$T$120,5,FALSE),IF($C153=2,VLOOKUP($AA$11,Tables!$R$67:$X$120,5,FALSE),"")))</f>
      </c>
      <c r="AF156" s="63">
        <f>IF(ISBLANK(VLOOKUP($AA$9,Tables!$J$2:$P$55,5,FALSE)),"",IF($C155=1,VLOOKUP($AA$9,Tables!$J$2:$P$55,5,FALSE),IF($C155=2,VLOOKUP($AA$9,Tables!$R$2:$X$55,5,FALSE),"")))</f>
      </c>
      <c r="AH156" s="63">
        <f>IF(ISBLANK(VLOOKUP($AA$11,Tables!$J$67:$T$120,5,FALSE)),"",IF($C155=1,VLOOKUP($AA$11,Tables!$J$67:$T$120,5,FALSE),IF($C155=2,VLOOKUP($AA$11,Tables!$R$67:$X$120,5,FALSE),"")))</f>
      </c>
      <c r="AI156" s="63">
        <f>IF(ISBLANK(VLOOKUP($AA$9,Tables!$J$2:$P$55,5,FALSE)),"",IF($C157=1,VLOOKUP($AA$9,Tables!$J$2:$P$55,5,FALSE),IF($C157=2,VLOOKUP($AA$9,Tables!$R$2:$X$55,5,FALSE),"")))</f>
      </c>
      <c r="AK156" s="63">
        <f>IF(ISBLANK(VLOOKUP($AA$11,Tables!$J$67:$T$120,5,FALSE)),"",IF($C157=1,VLOOKUP($AA$11,Tables!$J$67:$T$120,5,FALSE),IF($C157=2,VLOOKUP($AA$11,Tables!$R$67:$X$120,5,FALSE),"")))</f>
      </c>
      <c r="AL156" s="63">
        <f>IF(ISBLANK(VLOOKUP($AA$9,Tables!$J$2:$P$55,5,FALSE)),"",IF($C159=1,VLOOKUP($AA$9,Tables!$J$2:$P$55,5,FALSE),IF($C159=2,VLOOKUP($AA$9,Tables!$R$2:$X$55,5,FALSE),"")))</f>
      </c>
      <c r="AN156" s="63">
        <f>IF(ISBLANK(VLOOKUP($AA$11,Tables!$J$67:$T$120,5,FALSE)),"",IF($C159=1,VLOOKUP($AA$11,Tables!$J$67:$T$120,5,FALSE),IF($C159=2,VLOOKUP($AA$11,Tables!$R$67:$X$120,5,FALSE),"")))</f>
      </c>
      <c r="AO156" s="63">
        <f>IF(ISBLANK(VLOOKUP($AA$9,Tables!$J$2:$P$55,5,FALSE)),"",IF($C161=1,VLOOKUP($AA$9,Tables!$J$2:$P$55,5,FALSE),IF($C161=2,VLOOKUP($AA$9,Tables!$R$2:$X$55,5,FALSE),"")))</f>
      </c>
      <c r="AQ156" s="63">
        <f>IF(ISBLANK(VLOOKUP($AA$11,Tables!$J$67:$T$120,5,FALSE)),"",IF($C161=1,VLOOKUP($AA$11,Tables!$J$67:$T$120,5,FALSE),IF($C161=2,VLOOKUP($AA$11,Tables!$R$67:$X$120,5,FALSE),"")))</f>
      </c>
      <c r="AR156" s="63">
        <f>IF(ISBLANK(VLOOKUP($AA$9,Tables!$J$2:$P$55,5,FALSE)),"",IF($C163=1,VLOOKUP($AA$9,Tables!$J$2:$P$55,5,FALSE),IF($C163=2,VLOOKUP($AA$9,Tables!$R$2:$X$55,5,FALSE),"")))</f>
      </c>
      <c r="AT156" s="63">
        <f>IF(ISBLANK(VLOOKUP($AA$11,Tables!$J$67:$T$120,5,FALSE)),"",IF($C163=1,VLOOKUP($AA$11,Tables!$J$67:$T$120,5,FALSE),IF($C163=2,VLOOKUP($AA$11,Tables!$R$67:$X$120,5,FALSE),"")))</f>
      </c>
      <c r="AU156" s="63">
        <f>IF(ISBLANK(VLOOKUP($AA$9,Tables!$J$2:$P$55,5,FALSE)),"",IF($C165=1,VLOOKUP($AA$9,Tables!$J$2:$P$55,5,FALSE),IF($C165=2,VLOOKUP($AA$9,Tables!$R$2:$X$55,5,FALSE),"")))</f>
      </c>
      <c r="AW156" s="63">
        <f>IF(ISBLANK(VLOOKUP($AA$11,Tables!$J$67:$T$120,5,FALSE)),"",IF($C165=1,VLOOKUP($AA$11,Tables!$J$67:$T$120,5,FALSE),IF($C165=2,VLOOKUP($AA$11,Tables!$R$67:$X$120,5,FALSE),"")))</f>
      </c>
    </row>
    <row r="157" spans="1:49" ht="17.25" customHeight="1">
      <c r="A157" s="37"/>
      <c r="B157" s="27"/>
      <c r="C157" s="36">
        <v>3</v>
      </c>
      <c r="D157" s="28">
        <v>1</v>
      </c>
      <c r="E157" s="28"/>
      <c r="F157" s="28"/>
      <c r="G157" s="28">
        <v>1</v>
      </c>
      <c r="H157" s="28"/>
      <c r="I157" s="28"/>
      <c r="J157" s="28">
        <v>1</v>
      </c>
      <c r="K157" s="28"/>
      <c r="L157" s="28"/>
      <c r="M157" s="47"/>
      <c r="N157" s="66"/>
      <c r="O157" s="67"/>
      <c r="P157" s="28"/>
      <c r="Q157" s="40"/>
      <c r="R157" s="29"/>
      <c r="S157" s="37"/>
      <c r="T157" s="62"/>
      <c r="U157" s="62"/>
      <c r="V157" s="62"/>
      <c r="W157" s="62"/>
      <c r="X157" s="62"/>
      <c r="Y157" s="62"/>
      <c r="Z157" s="62"/>
      <c r="AC157" s="63">
        <f>IF(ISBLANK(VLOOKUP($AA$9,Tables!$J$2:$P$55,6,FALSE)),"",IF($C153=1,VLOOKUP($AA$9,Tables!$J$2:$P$55,6,FALSE),IF($C153=2,VLOOKUP($AA$9,Tables!$R$2:$X$55,6,FALSE),"")))</f>
      </c>
      <c r="AE157" s="63">
        <f>IF(ISBLANK(VLOOKUP($AA$11,Tables!$J$67:$T$120,6,FALSE)),"",IF($C153=1,VLOOKUP($AA$11,Tables!$J$67:$T$120,6,FALSE),IF($C153=2,VLOOKUP($AA$11,Tables!$R$67:$X$120,6,FALSE),"")))</f>
      </c>
      <c r="AF157" s="63">
        <f>IF(ISBLANK(VLOOKUP($AA$9,Tables!$J$2:$P$55,6,FALSE)),"",IF($C155=1,VLOOKUP($AA$9,Tables!$J$2:$P$55,6,FALSE),IF($C155=2,VLOOKUP($AA$9,Tables!$R$2:$X$55,6,FALSE),"")))</f>
      </c>
      <c r="AH157" s="63">
        <f>IF(ISBLANK(VLOOKUP($AA$11,Tables!$J$67:$T$120,6,FALSE)),"",IF($C155=1,VLOOKUP($AA$11,Tables!$J$67:$T$120,6,FALSE),IF($C155=2,VLOOKUP($AA$11,Tables!$R$67:$X$120,6,FALSE),"")))</f>
      </c>
      <c r="AI157" s="63">
        <f>IF(ISBLANK(VLOOKUP($AA$9,Tables!$J$2:$P$55,6,FALSE)),"",IF($C157=1,VLOOKUP($AA$9,Tables!$J$2:$P$55,6,FALSE),IF($C157=2,VLOOKUP($AA$9,Tables!$R$2:$X$55,6,FALSE),"")))</f>
      </c>
      <c r="AK157" s="63">
        <f>IF(ISBLANK(VLOOKUP($AA$11,Tables!$J$67:$T$120,6,FALSE)),"",IF($C157=1,VLOOKUP($AA$11,Tables!$J$67:$T$120,6,FALSE),IF($C157=2,VLOOKUP($AA$11,Tables!$R$67:$X$120,6,FALSE),"")))</f>
      </c>
      <c r="AL157" s="63">
        <f>IF(ISBLANK(VLOOKUP($AA$9,Tables!$J$2:$P$55,6,FALSE)),"",IF($C159=1,VLOOKUP($AA$9,Tables!$J$2:$P$55,6,FALSE),IF($C159=2,VLOOKUP($AA$9,Tables!$R$2:$X$55,6,FALSE),"")))</f>
      </c>
      <c r="AN157" s="63">
        <f>IF(ISBLANK(VLOOKUP($AA$11,Tables!$J$67:$T$120,6,FALSE)),"",IF($C159=1,VLOOKUP($AA$11,Tables!$J$67:$T$120,6,FALSE),IF($C159=2,VLOOKUP($AA$11,Tables!$R$67:$X$120,6,FALSE),"")))</f>
      </c>
      <c r="AO157" s="63">
        <f>IF(ISBLANK(VLOOKUP($AA$9,Tables!$J$2:$P$55,6,FALSE)),"",IF($C161=1,VLOOKUP($AA$9,Tables!$J$2:$P$55,6,FALSE),IF($C161=2,VLOOKUP($AA$9,Tables!$R$2:$X$55,6,FALSE),"")))</f>
      </c>
      <c r="AQ157" s="63">
        <f>IF(ISBLANK(VLOOKUP($AA$11,Tables!$J$67:$T$120,6,FALSE)),"",IF($C161=1,VLOOKUP($AA$11,Tables!$J$67:$T$120,6,FALSE),IF($C161=2,VLOOKUP($AA$11,Tables!$R$67:$X$120,6,FALSE),"")))</f>
      </c>
      <c r="AR157" s="63">
        <f>IF(ISBLANK(VLOOKUP($AA$9,Tables!$J$2:$P$55,6,FALSE)),"",IF($C163=1,VLOOKUP($AA$9,Tables!$J$2:$P$55,6,FALSE),IF($C163=2,VLOOKUP($AA$9,Tables!$R$2:$X$55,6,FALSE),"")))</f>
      </c>
      <c r="AT157" s="63">
        <f>IF(ISBLANK(VLOOKUP($AA$11,Tables!$J$67:$T$120,6,FALSE)),"",IF($C163=1,VLOOKUP($AA$11,Tables!$J$67:$T$120,6,FALSE),IF($C163=2,VLOOKUP($AA$11,Tables!$R$67:$X$120,6,FALSE),"")))</f>
      </c>
      <c r="AU157" s="63">
        <f>IF(ISBLANK(VLOOKUP($AA$9,Tables!$J$2:$P$55,6,FALSE)),"",IF($C165=1,VLOOKUP($AA$9,Tables!$J$2:$P$55,6,FALSE),IF($C165=2,VLOOKUP($AA$9,Tables!$R$2:$X$55,6,FALSE),"")))</f>
      </c>
      <c r="AW157" s="63">
        <f>IF(ISBLANK(VLOOKUP($AA$11,Tables!$J$67:$T$120,6,FALSE)),"",IF($C165=1,VLOOKUP($AA$11,Tables!$J$67:$T$120,6,FALSE),IF($C165=2,VLOOKUP($AA$11,Tables!$R$67:$X$120,6,FALSE),"")))</f>
      </c>
    </row>
    <row r="158" spans="1:49" ht="17.25" customHeight="1">
      <c r="A158" s="37"/>
      <c r="B158" s="27"/>
      <c r="C158" s="36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40"/>
      <c r="R158" s="29"/>
      <c r="S158" s="37"/>
      <c r="T158" s="62"/>
      <c r="U158" s="62"/>
      <c r="V158" s="62"/>
      <c r="W158" s="62"/>
      <c r="X158" s="62"/>
      <c r="Y158" s="62"/>
      <c r="Z158" s="62"/>
      <c r="AC158" s="63">
        <f>IF(ISBLANK(VLOOKUP($AA$9,Tables!$J$2:$P$55,7,FALSE)),"",IF($C153=1,VLOOKUP($AA$9,Tables!$J$2:$P$55,7,FALSE),IF($C153=2,VLOOKUP($AA$9,Tables!$R$2:$X$55,7,FALSE),"")))</f>
      </c>
      <c r="AE158" s="63">
        <f>IF(ISBLANK(VLOOKUP($AA$11,Tables!$J$67:$T$120,7,FALSE)),"",IF($C153=1,VLOOKUP($AA$11,Tables!$J$67:$T$120,7,FALSE),IF($C153=2,VLOOKUP($AA$11,Tables!$R$67:$X$120,7,FALSE),"")))</f>
      </c>
      <c r="AF158" s="63">
        <f>IF(ISBLANK(VLOOKUP($AA$9,Tables!$J$2:$P$55,7,FALSE)),"",IF($C155=1,VLOOKUP($AA$9,Tables!$J$2:$P$55,7,FALSE),IF($C155=2,VLOOKUP($AA$9,Tables!$R$2:$X$55,7,FALSE),"")))</f>
      </c>
      <c r="AH158" s="63">
        <f>IF(ISBLANK(VLOOKUP($AA$11,Tables!$J$67:$T$120,7,FALSE)),"",IF($C155=1,VLOOKUP($AA$11,Tables!$J$67:$T$120,7,FALSE),IF($C155=2,VLOOKUP($AA$11,Tables!$R$67:$X$120,7,FALSE),"")))</f>
      </c>
      <c r="AI158" s="63">
        <f>IF(ISBLANK(VLOOKUP($AA$9,Tables!$J$2:$P$55,7,FALSE)),"",IF($C157=1,VLOOKUP($AA$9,Tables!$J$2:$P$55,7,FALSE),IF($C157=2,VLOOKUP($AA$9,Tables!$R$2:$X$55,7,FALSE),"")))</f>
      </c>
      <c r="AK158" s="63">
        <f>IF(ISBLANK(VLOOKUP($AA$11,Tables!$J$67:$T$120,7,FALSE)),"",IF($C157=1,VLOOKUP($AA$11,Tables!$J$67:$T$120,7,FALSE),IF($C157=2,VLOOKUP($AA$11,Tables!$R$67:$X$120,7,FALSE),"")))</f>
      </c>
      <c r="AL158" s="63">
        <f>IF(ISBLANK(VLOOKUP($AA$9,Tables!$J$2:$P$55,7,FALSE)),"",IF($C159=1,VLOOKUP($AA$9,Tables!$J$2:$P$55,7,FALSE),IF($C159=2,VLOOKUP($AA$9,Tables!$R$2:$X$55,7,FALSE),"")))</f>
      </c>
      <c r="AN158" s="63">
        <f>IF(ISBLANK(VLOOKUP($AA$11,Tables!$J$67:$T$120,7,FALSE)),"",IF($C159=1,VLOOKUP($AA$11,Tables!$J$67:$T$120,7,FALSE),IF($C159=2,VLOOKUP($AA$11,Tables!$R$67:$X$120,7,FALSE),"")))</f>
      </c>
      <c r="AO158" s="63">
        <f>IF(ISBLANK(VLOOKUP($AA$9,Tables!$J$2:$P$55,7,FALSE)),"",IF($C161=1,VLOOKUP($AA$9,Tables!$J$2:$P$55,7,FALSE),IF($C161=2,VLOOKUP($AA$9,Tables!$R$2:$X$55,7,FALSE),"")))</f>
      </c>
      <c r="AQ158" s="63">
        <f>IF(ISBLANK(VLOOKUP($AA$11,Tables!$J$67:$T$120,7,FALSE)),"",IF($C161=1,VLOOKUP($AA$11,Tables!$J$67:$T$120,7,FALSE),IF($C161=2,VLOOKUP($AA$11,Tables!$R$67:$X$120,7,FALSE),"")))</f>
      </c>
      <c r="AR158" s="63">
        <f>IF(ISBLANK(VLOOKUP($AA$9,Tables!$J$2:$P$55,7,FALSE)),"",IF($C163=1,VLOOKUP($AA$9,Tables!$J$2:$P$55,7,FALSE),IF($C163=2,VLOOKUP($AA$9,Tables!$R$2:$X$55,7,FALSE),"")))</f>
      </c>
      <c r="AT158" s="63">
        <f>IF(ISBLANK(VLOOKUP($AA$11,Tables!$J$67:$T$120,7,FALSE)),"",IF($C163=1,VLOOKUP($AA$11,Tables!$J$67:$T$120,7,FALSE),IF($C163=2,VLOOKUP($AA$11,Tables!$R$67:$X$120,7,FALSE),"")))</f>
      </c>
      <c r="AU158" s="63">
        <f>IF(ISBLANK(VLOOKUP($AA$9,Tables!$J$2:$P$55,7,FALSE)),"",IF($C165=1,VLOOKUP($AA$9,Tables!$J$2:$P$55,7,FALSE),IF($C165=2,VLOOKUP($AA$9,Tables!$R$2:$X$55,7,FALSE),"")))</f>
      </c>
      <c r="AW158" s="63">
        <f>IF(ISBLANK(VLOOKUP($AA$11,Tables!$J$67:$T$120,7,FALSE)),"",IF($C165=1,VLOOKUP($AA$11,Tables!$J$67:$T$120,7,FALSE),IF($C165=2,VLOOKUP($AA$11,Tables!$R$67:$X$120,7,FALSE),"")))</f>
      </c>
    </row>
    <row r="159" spans="1:28" ht="17.25" customHeight="1">
      <c r="A159" s="37"/>
      <c r="B159" s="27"/>
      <c r="C159" s="36">
        <v>3</v>
      </c>
      <c r="D159" s="28">
        <v>1</v>
      </c>
      <c r="E159" s="28"/>
      <c r="F159" s="28"/>
      <c r="G159" s="28">
        <v>1</v>
      </c>
      <c r="H159" s="28"/>
      <c r="I159" s="28"/>
      <c r="J159" s="28">
        <v>1</v>
      </c>
      <c r="K159" s="28"/>
      <c r="L159" s="28"/>
      <c r="M159" s="68"/>
      <c r="N159" s="66"/>
      <c r="O159" s="67"/>
      <c r="P159" s="28"/>
      <c r="Q159" s="40"/>
      <c r="R159" s="29"/>
      <c r="S159" s="37"/>
      <c r="T159" s="62"/>
      <c r="U159" s="62"/>
      <c r="V159" s="62"/>
      <c r="W159" s="62"/>
      <c r="X159" s="62"/>
      <c r="Y159" s="62"/>
      <c r="Z159" s="62"/>
      <c r="AB159" s="64"/>
    </row>
    <row r="160" spans="1:28" ht="17.25" customHeight="1">
      <c r="A160" s="37"/>
      <c r="B160" s="27"/>
      <c r="C160" s="36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40"/>
      <c r="R160" s="29"/>
      <c r="S160" s="37"/>
      <c r="T160" s="62"/>
      <c r="U160" s="62"/>
      <c r="V160" s="62"/>
      <c r="W160" s="62"/>
      <c r="X160" s="62"/>
      <c r="Y160" s="62"/>
      <c r="Z160" s="62"/>
      <c r="AB160" s="64"/>
    </row>
    <row r="161" spans="1:28" ht="17.25" customHeight="1">
      <c r="A161" s="37"/>
      <c r="B161" s="27"/>
      <c r="C161" s="36">
        <v>3</v>
      </c>
      <c r="D161" s="28">
        <v>1</v>
      </c>
      <c r="E161" s="28"/>
      <c r="F161" s="28"/>
      <c r="G161" s="28">
        <v>1</v>
      </c>
      <c r="H161" s="28"/>
      <c r="I161" s="28"/>
      <c r="J161" s="28">
        <v>1</v>
      </c>
      <c r="K161" s="28"/>
      <c r="L161" s="28"/>
      <c r="M161" s="47"/>
      <c r="N161" s="48"/>
      <c r="O161" s="49"/>
      <c r="P161" s="28"/>
      <c r="Q161" s="40"/>
      <c r="R161" s="29"/>
      <c r="S161" s="37"/>
      <c r="T161" s="62"/>
      <c r="U161" s="62"/>
      <c r="V161" s="62"/>
      <c r="W161" s="62"/>
      <c r="X161" s="62"/>
      <c r="Y161" s="62"/>
      <c r="Z161" s="62"/>
      <c r="AB161" s="64"/>
    </row>
    <row r="162" spans="1:28" ht="17.25" customHeight="1">
      <c r="A162" s="37"/>
      <c r="B162" s="27"/>
      <c r="C162" s="36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40"/>
      <c r="R162" s="29"/>
      <c r="S162" s="37"/>
      <c r="T162" s="62"/>
      <c r="U162" s="62"/>
      <c r="V162" s="62"/>
      <c r="W162" s="62"/>
      <c r="X162" s="62"/>
      <c r="Y162" s="62"/>
      <c r="Z162" s="62"/>
      <c r="AB162" s="64"/>
    </row>
    <row r="163" spans="1:26" ht="17.25" customHeight="1">
      <c r="A163" s="37"/>
      <c r="B163" s="27"/>
      <c r="C163" s="36">
        <v>3</v>
      </c>
      <c r="D163" s="28">
        <v>1</v>
      </c>
      <c r="E163" s="28"/>
      <c r="F163" s="28"/>
      <c r="G163" s="28">
        <v>1</v>
      </c>
      <c r="H163" s="28"/>
      <c r="I163" s="28"/>
      <c r="J163" s="28">
        <v>1</v>
      </c>
      <c r="K163" s="28"/>
      <c r="L163" s="28"/>
      <c r="M163" s="47"/>
      <c r="N163" s="48"/>
      <c r="O163" s="49"/>
      <c r="P163" s="28"/>
      <c r="Q163" s="40"/>
      <c r="R163" s="29"/>
      <c r="S163" s="37"/>
      <c r="T163" s="62"/>
      <c r="U163" s="62"/>
      <c r="V163" s="62"/>
      <c r="W163" s="62"/>
      <c r="X163" s="62"/>
      <c r="Y163" s="62"/>
      <c r="Z163" s="62"/>
    </row>
    <row r="164" spans="1:26" ht="17.25" customHeight="1">
      <c r="A164" s="37"/>
      <c r="B164" s="27"/>
      <c r="C164" s="36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40"/>
      <c r="R164" s="29"/>
      <c r="S164" s="37"/>
      <c r="T164" s="62"/>
      <c r="U164" s="62"/>
      <c r="V164" s="62"/>
      <c r="W164" s="62"/>
      <c r="X164" s="62"/>
      <c r="Y164" s="62"/>
      <c r="Z164" s="62"/>
    </row>
    <row r="165" spans="1:26" ht="17.25" customHeight="1">
      <c r="A165" s="37"/>
      <c r="B165" s="27"/>
      <c r="C165" s="36">
        <v>3</v>
      </c>
      <c r="D165" s="28">
        <v>1</v>
      </c>
      <c r="E165" s="28"/>
      <c r="F165" s="28"/>
      <c r="G165" s="28">
        <v>1</v>
      </c>
      <c r="H165" s="28"/>
      <c r="I165" s="28"/>
      <c r="J165" s="28">
        <v>1</v>
      </c>
      <c r="K165" s="28"/>
      <c r="L165" s="28"/>
      <c r="M165" s="47"/>
      <c r="N165" s="48"/>
      <c r="O165" s="49"/>
      <c r="P165" s="28"/>
      <c r="Q165" s="40"/>
      <c r="R165" s="29"/>
      <c r="S165" s="37"/>
      <c r="T165" s="62"/>
      <c r="U165" s="62"/>
      <c r="V165" s="62"/>
      <c r="W165" s="62"/>
      <c r="X165" s="62"/>
      <c r="Y165" s="62"/>
      <c r="Z165" s="62"/>
    </row>
    <row r="166" spans="1:26" ht="17.25" customHeight="1">
      <c r="A166" s="37"/>
      <c r="B166" s="27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41"/>
      <c r="R166" s="29"/>
      <c r="S166" s="37"/>
      <c r="T166" s="62"/>
      <c r="U166" s="62"/>
      <c r="V166" s="62"/>
      <c r="W166" s="62"/>
      <c r="X166" s="62"/>
      <c r="Y166" s="62"/>
      <c r="Z166" s="62"/>
    </row>
    <row r="167" spans="1:26" ht="6" customHeight="1" thickBot="1">
      <c r="A167" s="37"/>
      <c r="B167" s="31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3"/>
      <c r="S167" s="37"/>
      <c r="T167" s="62"/>
      <c r="U167" s="62"/>
      <c r="V167" s="62"/>
      <c r="W167" s="62"/>
      <c r="X167" s="62"/>
      <c r="Y167" s="62"/>
      <c r="Z167" s="62"/>
    </row>
  </sheetData>
  <printOptions/>
  <pageMargins left="0.75" right="0.75" top="1" bottom="1" header="0.5" footer="0.5"/>
  <pageSetup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2:AI152"/>
  <sheetViews>
    <sheetView workbookViewId="0" topLeftCell="T63">
      <selection activeCell="Z82" sqref="Z82"/>
    </sheetView>
  </sheetViews>
  <sheetFormatPr defaultColWidth="9.140625" defaultRowHeight="12.75"/>
  <cols>
    <col min="1" max="1" width="16.140625" style="0" customWidth="1"/>
    <col min="3" max="3" width="13.7109375" style="0" customWidth="1"/>
    <col min="4" max="4" width="15.421875" style="0" customWidth="1"/>
    <col min="5" max="5" width="13.28125" style="0" customWidth="1"/>
    <col min="6" max="6" width="13.57421875" style="0" customWidth="1"/>
    <col min="7" max="7" width="13.7109375" style="0" customWidth="1"/>
    <col min="8" max="8" width="12.7109375" style="0" customWidth="1"/>
    <col min="9" max="9" width="3.57421875" style="0" customWidth="1"/>
    <col min="10" max="10" width="20.8515625" style="0" customWidth="1"/>
    <col min="16" max="16" width="16.57421875" style="0" customWidth="1"/>
    <col min="17" max="17" width="3.57421875" style="0" customWidth="1"/>
    <col min="18" max="18" width="30.421875" style="0" customWidth="1"/>
    <col min="19" max="21" width="12.7109375" style="0" customWidth="1"/>
    <col min="22" max="22" width="11.421875" style="0" customWidth="1"/>
    <col min="23" max="23" width="12.7109375" style="0" customWidth="1"/>
    <col min="24" max="24" width="16.8515625" style="0" customWidth="1"/>
    <col min="25" max="25" width="4.8515625" style="0" customWidth="1"/>
    <col min="26" max="26" width="17.00390625" style="0" customWidth="1"/>
  </cols>
  <sheetData>
    <row r="2" spans="1:35" ht="12.75">
      <c r="A2" s="4" t="s">
        <v>2</v>
      </c>
      <c r="B2" s="5" t="s">
        <v>1</v>
      </c>
      <c r="C2" s="5" t="s">
        <v>2</v>
      </c>
      <c r="D2" s="5"/>
      <c r="E2" s="5"/>
      <c r="F2" s="5"/>
      <c r="G2" s="5"/>
      <c r="H2" s="6"/>
      <c r="I2" s="1"/>
      <c r="J2" s="4" t="str">
        <f aca="true" t="shared" si="0" ref="J2:J55">$A2&amp;$B2</f>
        <v>DF RedRed</v>
      </c>
      <c r="K2" s="5" t="s">
        <v>2</v>
      </c>
      <c r="L2" s="5"/>
      <c r="M2" s="5"/>
      <c r="N2" s="5"/>
      <c r="O2" s="5"/>
      <c r="P2" s="6"/>
      <c r="Q2" s="1"/>
      <c r="R2" s="4" t="str">
        <f aca="true" t="shared" si="1" ref="R2:R9">$A2&amp;$B2</f>
        <v>DF RedRed</v>
      </c>
      <c r="S2" s="5" t="s">
        <v>1</v>
      </c>
      <c r="T2" s="5"/>
      <c r="U2" s="5"/>
      <c r="V2" s="5"/>
      <c r="W2" s="5"/>
      <c r="X2" s="6"/>
      <c r="Y2" s="16">
        <v>1</v>
      </c>
      <c r="Z2" s="6" t="s">
        <v>2</v>
      </c>
      <c r="AA2" s="2"/>
      <c r="AB2" s="2"/>
      <c r="AC2" s="2"/>
      <c r="AD2" s="2"/>
      <c r="AE2" s="2"/>
      <c r="AF2" s="2"/>
      <c r="AG2" s="2"/>
      <c r="AH2" s="2"/>
      <c r="AI2" s="2"/>
    </row>
    <row r="3" spans="1:35" ht="12.75">
      <c r="A3" s="7" t="s">
        <v>2</v>
      </c>
      <c r="B3" s="1" t="s">
        <v>27</v>
      </c>
      <c r="C3" s="1" t="s">
        <v>2</v>
      </c>
      <c r="D3" s="1" t="s">
        <v>21</v>
      </c>
      <c r="E3" s="1"/>
      <c r="F3" s="1"/>
      <c r="G3" s="1"/>
      <c r="H3" s="8"/>
      <c r="I3" s="1"/>
      <c r="J3" s="7" t="str">
        <f t="shared" si="0"/>
        <v>DF RedRed SF Orange</v>
      </c>
      <c r="K3" s="1" t="s">
        <v>2</v>
      </c>
      <c r="L3" s="1" t="s">
        <v>21</v>
      </c>
      <c r="M3" s="1"/>
      <c r="N3" s="1"/>
      <c r="O3" s="1"/>
      <c r="P3" s="8"/>
      <c r="Q3" s="1"/>
      <c r="R3" s="7" t="str">
        <f t="shared" si="1"/>
        <v>DF RedRed SF Orange</v>
      </c>
      <c r="S3" s="1" t="s">
        <v>1</v>
      </c>
      <c r="T3" s="1" t="s">
        <v>27</v>
      </c>
      <c r="U3" s="1"/>
      <c r="V3" s="1"/>
      <c r="W3" s="1"/>
      <c r="X3" s="8"/>
      <c r="Y3" s="17">
        <v>2</v>
      </c>
      <c r="Z3" s="8" t="s">
        <v>3</v>
      </c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7" t="s">
        <v>2</v>
      </c>
      <c r="B4" s="1" t="s">
        <v>28</v>
      </c>
      <c r="C4" s="1" t="s">
        <v>21</v>
      </c>
      <c r="D4" s="1"/>
      <c r="E4" s="1"/>
      <c r="F4" s="1"/>
      <c r="G4" s="1"/>
      <c r="H4" s="8"/>
      <c r="I4" s="1"/>
      <c r="J4" s="7" t="str">
        <f t="shared" si="0"/>
        <v>DF RedRed DF Orange</v>
      </c>
      <c r="K4" s="1" t="s">
        <v>21</v>
      </c>
      <c r="L4" s="1"/>
      <c r="M4" s="1"/>
      <c r="N4" s="1"/>
      <c r="O4" s="1"/>
      <c r="P4" s="8"/>
      <c r="Q4" s="1"/>
      <c r="R4" s="7" t="str">
        <f t="shared" si="1"/>
        <v>DF RedRed DF Orange</v>
      </c>
      <c r="S4" s="1" t="s">
        <v>27</v>
      </c>
      <c r="T4" s="1"/>
      <c r="U4" s="1"/>
      <c r="V4" s="1"/>
      <c r="W4" s="1"/>
      <c r="X4" s="8"/>
      <c r="Y4" s="17">
        <v>3</v>
      </c>
      <c r="Z4" s="8" t="s">
        <v>0</v>
      </c>
      <c r="AA4" s="2"/>
      <c r="AB4" s="2"/>
      <c r="AC4" s="2"/>
      <c r="AD4" s="2"/>
      <c r="AE4" s="2"/>
      <c r="AF4" s="2"/>
      <c r="AG4" s="2"/>
      <c r="AH4" s="2"/>
      <c r="AI4" s="2"/>
    </row>
    <row r="5" spans="1:35" ht="12.75">
      <c r="A5" s="7" t="s">
        <v>21</v>
      </c>
      <c r="B5" s="1" t="s">
        <v>1</v>
      </c>
      <c r="C5" s="1" t="s">
        <v>2</v>
      </c>
      <c r="D5" s="1" t="s">
        <v>21</v>
      </c>
      <c r="E5" s="1"/>
      <c r="F5" s="1"/>
      <c r="G5" s="1"/>
      <c r="H5" s="8"/>
      <c r="I5" s="1"/>
      <c r="J5" s="7" t="str">
        <f t="shared" si="0"/>
        <v>DF Red SF OrangeRed</v>
      </c>
      <c r="K5" s="1" t="s">
        <v>2</v>
      </c>
      <c r="L5" s="1" t="s">
        <v>21</v>
      </c>
      <c r="M5" s="1"/>
      <c r="N5" s="1"/>
      <c r="O5" s="1"/>
      <c r="P5" s="8"/>
      <c r="Q5" s="1"/>
      <c r="R5" s="7" t="str">
        <f t="shared" si="1"/>
        <v>DF Red SF OrangeRed</v>
      </c>
      <c r="S5" s="1" t="s">
        <v>1</v>
      </c>
      <c r="T5" s="1" t="s">
        <v>27</v>
      </c>
      <c r="U5" s="1"/>
      <c r="V5" s="1"/>
      <c r="W5" s="1"/>
      <c r="X5" s="8"/>
      <c r="Y5" s="17">
        <v>4</v>
      </c>
      <c r="Z5" s="8" t="s">
        <v>21</v>
      </c>
      <c r="AA5" s="2"/>
      <c r="AB5" s="2"/>
      <c r="AC5" s="2"/>
      <c r="AD5" s="2"/>
      <c r="AE5" s="2"/>
      <c r="AF5" s="2"/>
      <c r="AG5" s="2"/>
      <c r="AH5" s="2"/>
      <c r="AI5" s="2"/>
    </row>
    <row r="6" spans="1:35" ht="12.75">
      <c r="A6" s="7" t="s">
        <v>21</v>
      </c>
      <c r="B6" s="1" t="s">
        <v>27</v>
      </c>
      <c r="C6" s="1" t="s">
        <v>2</v>
      </c>
      <c r="D6" s="1" t="s">
        <v>21</v>
      </c>
      <c r="E6" s="1" t="s">
        <v>22</v>
      </c>
      <c r="F6" s="1"/>
      <c r="G6" s="1"/>
      <c r="H6" s="8"/>
      <c r="I6" s="1"/>
      <c r="J6" s="7" t="str">
        <f t="shared" si="0"/>
        <v>DF Red SF OrangeRed SF Orange</v>
      </c>
      <c r="K6" s="1" t="s">
        <v>2</v>
      </c>
      <c r="L6" s="1" t="s">
        <v>21</v>
      </c>
      <c r="M6" s="1" t="s">
        <v>22</v>
      </c>
      <c r="N6" s="1"/>
      <c r="O6" s="1"/>
      <c r="P6" s="8"/>
      <c r="Q6" s="1"/>
      <c r="R6" s="7" t="str">
        <f t="shared" si="1"/>
        <v>DF Red SF OrangeRed SF Orange</v>
      </c>
      <c r="S6" s="1" t="s">
        <v>1</v>
      </c>
      <c r="T6" s="1" t="s">
        <v>27</v>
      </c>
      <c r="U6" s="1" t="s">
        <v>28</v>
      </c>
      <c r="V6" s="1"/>
      <c r="W6" s="1"/>
      <c r="X6" s="8"/>
      <c r="Y6" s="17">
        <v>5</v>
      </c>
      <c r="Z6" s="8" t="s">
        <v>22</v>
      </c>
      <c r="AA6" s="2"/>
      <c r="AB6" s="2"/>
      <c r="AC6" s="2"/>
      <c r="AD6" s="2"/>
      <c r="AE6" s="2"/>
      <c r="AF6" s="2"/>
      <c r="AG6" s="2"/>
      <c r="AH6" s="2"/>
      <c r="AI6" s="2"/>
    </row>
    <row r="7" spans="1:35" ht="12.75">
      <c r="A7" s="7" t="s">
        <v>21</v>
      </c>
      <c r="B7" s="1" t="s">
        <v>28</v>
      </c>
      <c r="C7" s="1" t="s">
        <v>21</v>
      </c>
      <c r="D7" s="1" t="s">
        <v>22</v>
      </c>
      <c r="E7" s="1"/>
      <c r="F7" s="1"/>
      <c r="G7" s="1"/>
      <c r="H7" s="8"/>
      <c r="I7" s="1"/>
      <c r="J7" s="7" t="str">
        <f t="shared" si="0"/>
        <v>DF Red SF OrangeRed DF Orange</v>
      </c>
      <c r="K7" s="1" t="s">
        <v>21</v>
      </c>
      <c r="L7" s="1" t="s">
        <v>22</v>
      </c>
      <c r="M7" s="1"/>
      <c r="N7" s="1"/>
      <c r="O7" s="1"/>
      <c r="P7" s="8"/>
      <c r="Q7" s="1"/>
      <c r="R7" s="7" t="str">
        <f t="shared" si="1"/>
        <v>DF Red SF OrangeRed DF Orange</v>
      </c>
      <c r="S7" s="1" t="s">
        <v>27</v>
      </c>
      <c r="T7" s="1" t="s">
        <v>28</v>
      </c>
      <c r="U7" s="1"/>
      <c r="V7" s="1"/>
      <c r="W7" s="1"/>
      <c r="X7" s="8"/>
      <c r="Y7" s="17">
        <v>6</v>
      </c>
      <c r="Z7" s="8" t="s">
        <v>23</v>
      </c>
      <c r="AA7" s="2"/>
      <c r="AB7" s="2"/>
      <c r="AC7" s="2"/>
      <c r="AD7" s="2"/>
      <c r="AE7" s="2"/>
      <c r="AF7" s="2"/>
      <c r="AG7" s="2"/>
      <c r="AH7" s="2"/>
      <c r="AI7" s="2"/>
    </row>
    <row r="8" spans="1:35" ht="12.75">
      <c r="A8" s="7" t="s">
        <v>22</v>
      </c>
      <c r="B8" s="1" t="s">
        <v>1</v>
      </c>
      <c r="C8" s="1" t="s">
        <v>21</v>
      </c>
      <c r="D8" s="1"/>
      <c r="E8" s="1"/>
      <c r="F8" s="1"/>
      <c r="G8" s="1"/>
      <c r="H8" s="8"/>
      <c r="I8" s="1"/>
      <c r="J8" s="7" t="str">
        <f t="shared" si="0"/>
        <v>DF Red DF OrangeRed</v>
      </c>
      <c r="K8" s="1" t="s">
        <v>21</v>
      </c>
      <c r="L8" s="1"/>
      <c r="M8" s="1"/>
      <c r="N8" s="1"/>
      <c r="O8" s="1"/>
      <c r="P8" s="8"/>
      <c r="Q8" s="1"/>
      <c r="R8" s="7" t="str">
        <f t="shared" si="1"/>
        <v>DF Red DF OrangeRed</v>
      </c>
      <c r="S8" s="1" t="s">
        <v>27</v>
      </c>
      <c r="T8" s="1"/>
      <c r="U8" s="1"/>
      <c r="V8" s="1"/>
      <c r="W8" s="1"/>
      <c r="X8" s="8"/>
      <c r="Y8" s="17">
        <v>7</v>
      </c>
      <c r="Z8" s="8" t="s">
        <v>24</v>
      </c>
      <c r="AA8" s="2"/>
      <c r="AB8" s="2"/>
      <c r="AC8" s="2"/>
      <c r="AD8" s="2"/>
      <c r="AE8" s="2"/>
      <c r="AF8" s="2"/>
      <c r="AG8" s="2"/>
      <c r="AH8" s="2"/>
      <c r="AI8" s="2"/>
    </row>
    <row r="9" spans="1:35" ht="12.75">
      <c r="A9" s="7" t="s">
        <v>22</v>
      </c>
      <c r="B9" s="1" t="s">
        <v>27</v>
      </c>
      <c r="C9" s="1" t="s">
        <v>21</v>
      </c>
      <c r="D9" s="1" t="s">
        <v>22</v>
      </c>
      <c r="E9" s="1"/>
      <c r="F9" s="1"/>
      <c r="G9" s="1"/>
      <c r="H9" s="8"/>
      <c r="I9" s="1"/>
      <c r="J9" s="7" t="str">
        <f t="shared" si="0"/>
        <v>DF Red DF OrangeRed SF Orange</v>
      </c>
      <c r="K9" s="1" t="s">
        <v>21</v>
      </c>
      <c r="L9" s="1" t="s">
        <v>22</v>
      </c>
      <c r="M9" s="1"/>
      <c r="N9" s="1"/>
      <c r="O9" s="1"/>
      <c r="P9" s="8"/>
      <c r="Q9" s="1"/>
      <c r="R9" s="7" t="str">
        <f t="shared" si="1"/>
        <v>DF Red DF OrangeRed SF Orange</v>
      </c>
      <c r="S9" s="1" t="s">
        <v>27</v>
      </c>
      <c r="T9" s="1" t="s">
        <v>28</v>
      </c>
      <c r="U9" s="1"/>
      <c r="V9" s="1"/>
      <c r="W9" s="1"/>
      <c r="X9" s="8"/>
      <c r="Y9" s="17">
        <v>8</v>
      </c>
      <c r="Z9" s="8" t="s">
        <v>25</v>
      </c>
      <c r="AA9" s="2"/>
      <c r="AB9" s="2"/>
      <c r="AC9" s="2"/>
      <c r="AD9" s="2"/>
      <c r="AE9" s="2"/>
      <c r="AF9" s="2"/>
      <c r="AG9" s="2"/>
      <c r="AH9" s="2"/>
      <c r="AI9" s="2"/>
    </row>
    <row r="10" spans="1:35" ht="12.75">
      <c r="A10" s="7" t="s">
        <v>22</v>
      </c>
      <c r="B10" s="1" t="s">
        <v>28</v>
      </c>
      <c r="C10" s="1" t="s">
        <v>22</v>
      </c>
      <c r="D10" s="1"/>
      <c r="E10" s="1"/>
      <c r="F10" s="1"/>
      <c r="G10" s="1"/>
      <c r="H10" s="8"/>
      <c r="I10" s="1"/>
      <c r="J10" s="7" t="str">
        <f t="shared" si="0"/>
        <v>DF Red DF OrangeRed DF Orange</v>
      </c>
      <c r="K10" s="1" t="s">
        <v>22</v>
      </c>
      <c r="L10" s="1"/>
      <c r="M10" s="1"/>
      <c r="N10" s="1"/>
      <c r="O10" s="1"/>
      <c r="P10" s="8"/>
      <c r="Q10" s="1"/>
      <c r="R10" s="7" t="str">
        <f>$A10&amp;$B10</f>
        <v>DF Red DF OrangeRed DF Orange</v>
      </c>
      <c r="S10" s="1" t="s">
        <v>28</v>
      </c>
      <c r="T10" s="1"/>
      <c r="U10" s="1"/>
      <c r="V10" s="1"/>
      <c r="W10" s="1"/>
      <c r="X10" s="8"/>
      <c r="Y10" s="18">
        <v>9</v>
      </c>
      <c r="Z10" s="15" t="s">
        <v>29</v>
      </c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2.75">
      <c r="A11" s="7" t="s">
        <v>2</v>
      </c>
      <c r="B11" s="1" t="s">
        <v>0</v>
      </c>
      <c r="C11" s="1" t="s">
        <v>3</v>
      </c>
      <c r="D11" s="1"/>
      <c r="E11" s="1"/>
      <c r="F11" s="1"/>
      <c r="G11" s="1"/>
      <c r="H11" s="8"/>
      <c r="I11" s="1"/>
      <c r="J11" s="7" t="str">
        <f t="shared" si="0"/>
        <v>DF RedBlack</v>
      </c>
      <c r="K11" s="1" t="s">
        <v>3</v>
      </c>
      <c r="L11" s="1"/>
      <c r="M11" s="1"/>
      <c r="N11" s="1"/>
      <c r="O11" s="1"/>
      <c r="P11" s="8"/>
      <c r="Q11" s="1"/>
      <c r="R11" s="7" t="str">
        <f aca="true" t="shared" si="2" ref="R11:R55">$A11&amp;$B11</f>
        <v>DF RedBlack</v>
      </c>
      <c r="S11" s="1" t="s">
        <v>1</v>
      </c>
      <c r="T11" s="1"/>
      <c r="U11" s="1"/>
      <c r="V11" s="1"/>
      <c r="W11" s="1"/>
      <c r="X11" s="8"/>
      <c r="Y11" s="19">
        <v>1</v>
      </c>
      <c r="Z11" s="6" t="s">
        <v>1</v>
      </c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2.75">
      <c r="A12" s="7" t="s">
        <v>2</v>
      </c>
      <c r="B12" s="1" t="s">
        <v>25</v>
      </c>
      <c r="C12" s="1" t="s">
        <v>3</v>
      </c>
      <c r="D12" s="1" t="s">
        <v>23</v>
      </c>
      <c r="E12" s="1"/>
      <c r="F12" s="1"/>
      <c r="G12" s="1"/>
      <c r="H12" s="8"/>
      <c r="I12" s="1"/>
      <c r="J12" s="7" t="str">
        <f t="shared" si="0"/>
        <v>DF RedBlack SF Orange</v>
      </c>
      <c r="K12" s="1" t="s">
        <v>3</v>
      </c>
      <c r="L12" s="1" t="s">
        <v>23</v>
      </c>
      <c r="M12" s="1"/>
      <c r="N12" s="1"/>
      <c r="O12" s="1"/>
      <c r="P12" s="8"/>
      <c r="Q12" s="1"/>
      <c r="R12" s="7" t="str">
        <f t="shared" si="2"/>
        <v>DF RedBlack SF Orange</v>
      </c>
      <c r="S12" s="1" t="s">
        <v>1</v>
      </c>
      <c r="T12" s="1" t="s">
        <v>27</v>
      </c>
      <c r="U12" s="1"/>
      <c r="V12" s="1"/>
      <c r="W12" s="1"/>
      <c r="X12" s="8"/>
      <c r="Y12" s="20">
        <v>2</v>
      </c>
      <c r="Z12" s="8" t="s">
        <v>0</v>
      </c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2.75">
      <c r="A13" s="7" t="s">
        <v>2</v>
      </c>
      <c r="B13" s="1" t="s">
        <v>29</v>
      </c>
      <c r="C13" s="1" t="s">
        <v>23</v>
      </c>
      <c r="D13" s="1"/>
      <c r="E13" s="1"/>
      <c r="F13" s="1"/>
      <c r="G13" s="1"/>
      <c r="H13" s="8"/>
      <c r="I13" s="1"/>
      <c r="J13" s="7" t="str">
        <f t="shared" si="0"/>
        <v>DF RedBlack DF Orange (YTB)</v>
      </c>
      <c r="K13" s="1" t="s">
        <v>23</v>
      </c>
      <c r="L13" s="1"/>
      <c r="M13" s="1"/>
      <c r="N13" s="1"/>
      <c r="O13" s="1"/>
      <c r="P13" s="8"/>
      <c r="Q13" s="1"/>
      <c r="R13" s="7" t="str">
        <f t="shared" si="2"/>
        <v>DF RedBlack DF Orange (YTB)</v>
      </c>
      <c r="S13" s="1" t="s">
        <v>27</v>
      </c>
      <c r="T13" s="1"/>
      <c r="U13" s="1"/>
      <c r="V13" s="1"/>
      <c r="W13" s="1"/>
      <c r="X13" s="8"/>
      <c r="Y13" s="20">
        <v>3</v>
      </c>
      <c r="Z13" s="8" t="s">
        <v>27</v>
      </c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2.75">
      <c r="A14" s="7" t="s">
        <v>21</v>
      </c>
      <c r="B14" s="1" t="s">
        <v>0</v>
      </c>
      <c r="C14" s="1" t="s">
        <v>3</v>
      </c>
      <c r="D14" s="1" t="s">
        <v>23</v>
      </c>
      <c r="E14" s="1"/>
      <c r="F14" s="1"/>
      <c r="G14" s="1"/>
      <c r="H14" s="8"/>
      <c r="I14" s="1"/>
      <c r="J14" s="7" t="str">
        <f t="shared" si="0"/>
        <v>DF Red SF OrangeBlack</v>
      </c>
      <c r="K14" s="1" t="s">
        <v>3</v>
      </c>
      <c r="L14" s="1" t="s">
        <v>23</v>
      </c>
      <c r="M14" s="1"/>
      <c r="N14" s="1"/>
      <c r="O14" s="1"/>
      <c r="P14" s="8"/>
      <c r="Q14" s="1"/>
      <c r="R14" s="7" t="str">
        <f t="shared" si="2"/>
        <v>DF Red SF OrangeBlack</v>
      </c>
      <c r="S14" s="1" t="s">
        <v>1</v>
      </c>
      <c r="T14" s="1" t="s">
        <v>27</v>
      </c>
      <c r="U14" s="1"/>
      <c r="V14" s="1"/>
      <c r="W14" s="1"/>
      <c r="X14" s="8"/>
      <c r="Y14" s="20">
        <v>4</v>
      </c>
      <c r="Z14" s="8" t="s">
        <v>28</v>
      </c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2.75">
      <c r="A15" s="7" t="s">
        <v>21</v>
      </c>
      <c r="B15" s="1" t="s">
        <v>25</v>
      </c>
      <c r="C15" s="1" t="s">
        <v>3</v>
      </c>
      <c r="D15" s="1" t="s">
        <v>23</v>
      </c>
      <c r="E15" s="1" t="s">
        <v>24</v>
      </c>
      <c r="F15" s="1"/>
      <c r="G15" s="1"/>
      <c r="H15" s="8"/>
      <c r="I15" s="1"/>
      <c r="J15" s="7" t="str">
        <f t="shared" si="0"/>
        <v>DF Red SF OrangeBlack SF Orange</v>
      </c>
      <c r="K15" s="1" t="s">
        <v>3</v>
      </c>
      <c r="L15" s="1" t="s">
        <v>23</v>
      </c>
      <c r="M15" s="1" t="s">
        <v>24</v>
      </c>
      <c r="N15" s="1"/>
      <c r="O15" s="1"/>
      <c r="P15" s="8"/>
      <c r="Q15" s="1"/>
      <c r="R15" s="7" t="str">
        <f t="shared" si="2"/>
        <v>DF Red SF OrangeBlack SF Orange</v>
      </c>
      <c r="S15" s="1" t="s">
        <v>1</v>
      </c>
      <c r="T15" s="1" t="s">
        <v>27</v>
      </c>
      <c r="U15" s="1" t="s">
        <v>28</v>
      </c>
      <c r="V15" s="1"/>
      <c r="W15" s="1"/>
      <c r="X15" s="8"/>
      <c r="Y15" s="20">
        <v>5</v>
      </c>
      <c r="Z15" s="8" t="s">
        <v>25</v>
      </c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2.75">
      <c r="A16" s="7" t="s">
        <v>21</v>
      </c>
      <c r="B16" s="1" t="s">
        <v>26</v>
      </c>
      <c r="C16" s="1" t="s">
        <v>23</v>
      </c>
      <c r="D16" s="1" t="s">
        <v>24</v>
      </c>
      <c r="E16" s="1"/>
      <c r="F16" s="1"/>
      <c r="G16" s="1"/>
      <c r="H16" s="8"/>
      <c r="I16" s="1"/>
      <c r="J16" s="7" t="str">
        <f t="shared" si="0"/>
        <v>DF Red SF OrangeBlack DF Orange</v>
      </c>
      <c r="K16" s="1" t="s">
        <v>23</v>
      </c>
      <c r="L16" s="1" t="s">
        <v>24</v>
      </c>
      <c r="M16" s="1"/>
      <c r="N16" s="1"/>
      <c r="O16" s="1"/>
      <c r="P16" s="8"/>
      <c r="Q16" s="1"/>
      <c r="R16" s="7" t="str">
        <f t="shared" si="2"/>
        <v>DF Red SF OrangeBlack DF Orange</v>
      </c>
      <c r="S16" s="1" t="s">
        <v>27</v>
      </c>
      <c r="T16" s="1" t="s">
        <v>28</v>
      </c>
      <c r="U16" s="1"/>
      <c r="V16" s="1"/>
      <c r="W16" s="1"/>
      <c r="X16" s="8"/>
      <c r="Y16" s="21">
        <v>6</v>
      </c>
      <c r="Z16" s="15" t="s">
        <v>29</v>
      </c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2.75">
      <c r="A17" s="7" t="s">
        <v>22</v>
      </c>
      <c r="B17" s="1" t="s">
        <v>0</v>
      </c>
      <c r="C17" s="1" t="s">
        <v>23</v>
      </c>
      <c r="D17" s="1"/>
      <c r="E17" s="1"/>
      <c r="F17" s="1"/>
      <c r="G17" s="1"/>
      <c r="H17" s="8"/>
      <c r="I17" s="1"/>
      <c r="J17" s="7" t="str">
        <f t="shared" si="0"/>
        <v>DF Red DF OrangeBlack</v>
      </c>
      <c r="K17" s="1" t="s">
        <v>23</v>
      </c>
      <c r="L17" s="1"/>
      <c r="M17" s="1"/>
      <c r="N17" s="1"/>
      <c r="O17" s="1"/>
      <c r="P17" s="8"/>
      <c r="Q17" s="1"/>
      <c r="R17" s="7" t="str">
        <f t="shared" si="2"/>
        <v>DF Red DF OrangeBlack</v>
      </c>
      <c r="S17" s="1" t="s">
        <v>27</v>
      </c>
      <c r="T17" s="1"/>
      <c r="U17" s="1"/>
      <c r="V17" s="1"/>
      <c r="W17" s="1"/>
      <c r="X17" s="8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2.75">
      <c r="A18" s="7" t="s">
        <v>22</v>
      </c>
      <c r="B18" s="1" t="s">
        <v>25</v>
      </c>
      <c r="C18" s="1" t="s">
        <v>23</v>
      </c>
      <c r="D18" s="1" t="s">
        <v>24</v>
      </c>
      <c r="E18" s="1"/>
      <c r="F18" s="1"/>
      <c r="G18" s="1"/>
      <c r="H18" s="8"/>
      <c r="I18" s="1"/>
      <c r="J18" s="7" t="str">
        <f t="shared" si="0"/>
        <v>DF Red DF OrangeBlack SF Orange</v>
      </c>
      <c r="K18" s="1" t="s">
        <v>23</v>
      </c>
      <c r="L18" s="1" t="s">
        <v>24</v>
      </c>
      <c r="M18" s="1"/>
      <c r="N18" s="1"/>
      <c r="O18" s="1"/>
      <c r="P18" s="8"/>
      <c r="Q18" s="1"/>
      <c r="R18" s="7" t="str">
        <f t="shared" si="2"/>
        <v>DF Red DF OrangeBlack SF Orange</v>
      </c>
      <c r="S18" s="1" t="s">
        <v>27</v>
      </c>
      <c r="T18" s="1" t="s">
        <v>28</v>
      </c>
      <c r="U18" s="1"/>
      <c r="V18" s="1"/>
      <c r="W18" s="1"/>
      <c r="X18" s="8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2.75">
      <c r="A19" s="7" t="s">
        <v>22</v>
      </c>
      <c r="B19" s="1" t="s">
        <v>29</v>
      </c>
      <c r="C19" s="1" t="s">
        <v>24</v>
      </c>
      <c r="D19" s="1"/>
      <c r="E19" s="1"/>
      <c r="F19" s="1"/>
      <c r="G19" s="1"/>
      <c r="H19" s="8"/>
      <c r="I19" s="1"/>
      <c r="J19" s="7" t="str">
        <f t="shared" si="0"/>
        <v>DF Red DF OrangeBlack DF Orange (YTB)</v>
      </c>
      <c r="K19" s="1" t="s">
        <v>24</v>
      </c>
      <c r="L19" s="1"/>
      <c r="M19" s="1"/>
      <c r="N19" s="1"/>
      <c r="O19" s="1"/>
      <c r="P19" s="8"/>
      <c r="Q19" s="1"/>
      <c r="R19" s="7" t="str">
        <f t="shared" si="2"/>
        <v>DF Red DF OrangeBlack DF Orange (YTB)</v>
      </c>
      <c r="S19" s="1" t="s">
        <v>28</v>
      </c>
      <c r="T19" s="1"/>
      <c r="U19" s="1"/>
      <c r="V19" s="1"/>
      <c r="W19" s="1"/>
      <c r="X19" s="8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2.75">
      <c r="A20" s="7" t="s">
        <v>3</v>
      </c>
      <c r="B20" s="1" t="s">
        <v>1</v>
      </c>
      <c r="C20" s="1" t="s">
        <v>2</v>
      </c>
      <c r="D20" s="1" t="s">
        <v>3</v>
      </c>
      <c r="E20" s="1"/>
      <c r="F20" s="1"/>
      <c r="G20" s="1"/>
      <c r="H20" s="8"/>
      <c r="I20" s="1"/>
      <c r="J20" s="7" t="str">
        <f t="shared" si="0"/>
        <v>SF RedRed</v>
      </c>
      <c r="K20" s="1" t="s">
        <v>2</v>
      </c>
      <c r="L20" s="1" t="s">
        <v>3</v>
      </c>
      <c r="M20" s="1"/>
      <c r="N20" s="1"/>
      <c r="O20" s="1"/>
      <c r="P20" s="8"/>
      <c r="Q20" s="1"/>
      <c r="R20" s="7" t="str">
        <f t="shared" si="2"/>
        <v>SF RedRed</v>
      </c>
      <c r="S20" s="1" t="s">
        <v>1</v>
      </c>
      <c r="T20" s="1" t="s">
        <v>0</v>
      </c>
      <c r="U20" s="1"/>
      <c r="V20" s="1"/>
      <c r="W20" s="1"/>
      <c r="X20" s="8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2.75">
      <c r="A21" s="7" t="s">
        <v>3</v>
      </c>
      <c r="B21" s="1" t="s">
        <v>27</v>
      </c>
      <c r="C21" s="1" t="s">
        <v>2</v>
      </c>
      <c r="D21" s="1" t="s">
        <v>21</v>
      </c>
      <c r="E21" s="1" t="s">
        <v>3</v>
      </c>
      <c r="F21" s="1" t="s">
        <v>23</v>
      </c>
      <c r="G21" s="1"/>
      <c r="H21" s="8"/>
      <c r="I21" s="1"/>
      <c r="J21" s="7" t="str">
        <f t="shared" si="0"/>
        <v>SF RedRed SF Orange</v>
      </c>
      <c r="K21" s="1" t="s">
        <v>2</v>
      </c>
      <c r="L21" s="1" t="s">
        <v>21</v>
      </c>
      <c r="M21" s="1" t="s">
        <v>3</v>
      </c>
      <c r="N21" s="1" t="s">
        <v>23</v>
      </c>
      <c r="O21" s="1"/>
      <c r="P21" s="8"/>
      <c r="Q21" s="1"/>
      <c r="R21" s="7" t="str">
        <f t="shared" si="2"/>
        <v>SF RedRed SF Orange</v>
      </c>
      <c r="S21" s="1" t="s">
        <v>1</v>
      </c>
      <c r="T21" s="1" t="s">
        <v>27</v>
      </c>
      <c r="U21" s="1" t="s">
        <v>0</v>
      </c>
      <c r="V21" s="1" t="s">
        <v>25</v>
      </c>
      <c r="W21" s="1"/>
      <c r="X21" s="8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2.75">
      <c r="A22" s="7" t="s">
        <v>3</v>
      </c>
      <c r="B22" s="1" t="s">
        <v>28</v>
      </c>
      <c r="C22" s="1" t="s">
        <v>21</v>
      </c>
      <c r="D22" s="1" t="s">
        <v>23</v>
      </c>
      <c r="E22" s="1"/>
      <c r="F22" s="1"/>
      <c r="G22" s="1"/>
      <c r="H22" s="8"/>
      <c r="I22" s="1"/>
      <c r="J22" s="7" t="str">
        <f t="shared" si="0"/>
        <v>SF RedRed DF Orange</v>
      </c>
      <c r="K22" s="1" t="s">
        <v>21</v>
      </c>
      <c r="L22" s="1" t="s">
        <v>23</v>
      </c>
      <c r="M22" s="1"/>
      <c r="N22" s="1"/>
      <c r="O22" s="1"/>
      <c r="P22" s="8"/>
      <c r="Q22" s="1"/>
      <c r="R22" s="7" t="str">
        <f t="shared" si="2"/>
        <v>SF RedRed DF Orange</v>
      </c>
      <c r="S22" s="1" t="s">
        <v>27</v>
      </c>
      <c r="T22" s="1" t="s">
        <v>25</v>
      </c>
      <c r="U22" s="1"/>
      <c r="V22" s="1"/>
      <c r="W22" s="1"/>
      <c r="X22" s="8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2.75">
      <c r="A23" s="7" t="s">
        <v>23</v>
      </c>
      <c r="B23" s="1" t="s">
        <v>1</v>
      </c>
      <c r="C23" s="1" t="s">
        <v>2</v>
      </c>
      <c r="D23" s="1" t="s">
        <v>21</v>
      </c>
      <c r="E23" s="1" t="s">
        <v>3</v>
      </c>
      <c r="F23" s="1" t="s">
        <v>23</v>
      </c>
      <c r="G23" s="1"/>
      <c r="H23" s="8"/>
      <c r="I23" s="1"/>
      <c r="J23" s="7" t="str">
        <f t="shared" si="0"/>
        <v>SF Red SF OrangeRed</v>
      </c>
      <c r="K23" s="1" t="s">
        <v>2</v>
      </c>
      <c r="L23" s="1" t="s">
        <v>21</v>
      </c>
      <c r="M23" s="1" t="s">
        <v>3</v>
      </c>
      <c r="N23" s="1" t="s">
        <v>23</v>
      </c>
      <c r="O23" s="1"/>
      <c r="P23" s="8"/>
      <c r="Q23" s="1"/>
      <c r="R23" s="7" t="str">
        <f t="shared" si="2"/>
        <v>SF Red SF OrangeRed</v>
      </c>
      <c r="S23" s="1" t="s">
        <v>1</v>
      </c>
      <c r="T23" s="1" t="s">
        <v>27</v>
      </c>
      <c r="U23" s="1" t="s">
        <v>0</v>
      </c>
      <c r="V23" s="1" t="s">
        <v>25</v>
      </c>
      <c r="W23" s="1"/>
      <c r="X23" s="8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2.75">
      <c r="A24" s="7" t="s">
        <v>23</v>
      </c>
      <c r="B24" s="1" t="s">
        <v>27</v>
      </c>
      <c r="C24" s="1" t="s">
        <v>2</v>
      </c>
      <c r="D24" s="1" t="s">
        <v>21</v>
      </c>
      <c r="E24" s="1" t="s">
        <v>22</v>
      </c>
      <c r="F24" s="1" t="s">
        <v>3</v>
      </c>
      <c r="G24" s="1" t="s">
        <v>23</v>
      </c>
      <c r="H24" s="8" t="s">
        <v>24</v>
      </c>
      <c r="I24" s="1"/>
      <c r="J24" s="7" t="str">
        <f t="shared" si="0"/>
        <v>SF Red SF OrangeRed SF Orange</v>
      </c>
      <c r="K24" s="1" t="s">
        <v>2</v>
      </c>
      <c r="L24" s="1" t="s">
        <v>21</v>
      </c>
      <c r="M24" s="1" t="s">
        <v>22</v>
      </c>
      <c r="N24" s="1" t="s">
        <v>3</v>
      </c>
      <c r="O24" s="1" t="s">
        <v>23</v>
      </c>
      <c r="P24" s="8" t="s">
        <v>24</v>
      </c>
      <c r="Q24" s="1"/>
      <c r="R24" s="7" t="str">
        <f t="shared" si="2"/>
        <v>SF Red SF OrangeRed SF Orange</v>
      </c>
      <c r="S24" s="1" t="s">
        <v>1</v>
      </c>
      <c r="T24" s="1" t="s">
        <v>27</v>
      </c>
      <c r="U24" s="1" t="s">
        <v>28</v>
      </c>
      <c r="V24" s="1" t="s">
        <v>0</v>
      </c>
      <c r="W24" s="1" t="s">
        <v>25</v>
      </c>
      <c r="X24" s="8" t="s">
        <v>29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2.75">
      <c r="A25" s="7" t="s">
        <v>23</v>
      </c>
      <c r="B25" s="1" t="s">
        <v>28</v>
      </c>
      <c r="C25" s="1" t="s">
        <v>21</v>
      </c>
      <c r="D25" s="1" t="s">
        <v>22</v>
      </c>
      <c r="E25" s="1" t="s">
        <v>23</v>
      </c>
      <c r="F25" s="1" t="s">
        <v>24</v>
      </c>
      <c r="G25" s="1"/>
      <c r="H25" s="8"/>
      <c r="I25" s="1"/>
      <c r="J25" s="7" t="str">
        <f t="shared" si="0"/>
        <v>SF Red SF OrangeRed DF Orange</v>
      </c>
      <c r="K25" s="1" t="s">
        <v>21</v>
      </c>
      <c r="L25" s="1" t="s">
        <v>22</v>
      </c>
      <c r="M25" s="1" t="s">
        <v>23</v>
      </c>
      <c r="N25" s="1" t="s">
        <v>24</v>
      </c>
      <c r="O25" s="1"/>
      <c r="P25" s="8"/>
      <c r="Q25" s="1"/>
      <c r="R25" s="7" t="str">
        <f t="shared" si="2"/>
        <v>SF Red SF OrangeRed DF Orange</v>
      </c>
      <c r="S25" s="1" t="s">
        <v>27</v>
      </c>
      <c r="T25" s="1" t="s">
        <v>28</v>
      </c>
      <c r="U25" s="1" t="s">
        <v>25</v>
      </c>
      <c r="V25" s="1" t="s">
        <v>29</v>
      </c>
      <c r="W25" s="1"/>
      <c r="X25" s="8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2.75">
      <c r="A26" s="7" t="s">
        <v>24</v>
      </c>
      <c r="B26" s="1" t="s">
        <v>1</v>
      </c>
      <c r="C26" s="1" t="s">
        <v>21</v>
      </c>
      <c r="D26" s="1" t="s">
        <v>23</v>
      </c>
      <c r="E26" s="1"/>
      <c r="F26" s="1"/>
      <c r="G26" s="1"/>
      <c r="H26" s="8"/>
      <c r="I26" s="1"/>
      <c r="J26" s="7" t="str">
        <f t="shared" si="0"/>
        <v>SF Red DF OrangeRed</v>
      </c>
      <c r="K26" s="1" t="s">
        <v>21</v>
      </c>
      <c r="L26" s="1" t="s">
        <v>23</v>
      </c>
      <c r="M26" s="1"/>
      <c r="N26" s="1"/>
      <c r="O26" s="1"/>
      <c r="P26" s="8"/>
      <c r="Q26" s="1"/>
      <c r="R26" s="7" t="str">
        <f t="shared" si="2"/>
        <v>SF Red DF OrangeRed</v>
      </c>
      <c r="S26" s="1" t="s">
        <v>27</v>
      </c>
      <c r="T26" s="1" t="s">
        <v>25</v>
      </c>
      <c r="U26" s="1"/>
      <c r="V26" s="1"/>
      <c r="W26" s="1"/>
      <c r="X26" s="8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2.75">
      <c r="A27" s="7" t="s">
        <v>24</v>
      </c>
      <c r="B27" s="1" t="s">
        <v>27</v>
      </c>
      <c r="C27" s="1" t="s">
        <v>21</v>
      </c>
      <c r="D27" s="1" t="s">
        <v>22</v>
      </c>
      <c r="E27" s="1" t="s">
        <v>23</v>
      </c>
      <c r="F27" s="1" t="s">
        <v>24</v>
      </c>
      <c r="G27" s="1"/>
      <c r="H27" s="8"/>
      <c r="I27" s="1"/>
      <c r="J27" s="7" t="str">
        <f t="shared" si="0"/>
        <v>SF Red DF OrangeRed SF Orange</v>
      </c>
      <c r="K27" s="1" t="s">
        <v>21</v>
      </c>
      <c r="L27" s="1" t="s">
        <v>22</v>
      </c>
      <c r="M27" s="1" t="s">
        <v>23</v>
      </c>
      <c r="N27" s="1" t="s">
        <v>24</v>
      </c>
      <c r="O27" s="1"/>
      <c r="P27" s="8"/>
      <c r="Q27" s="1"/>
      <c r="R27" s="7" t="str">
        <f t="shared" si="2"/>
        <v>SF Red DF OrangeRed SF Orange</v>
      </c>
      <c r="S27" s="1" t="s">
        <v>27</v>
      </c>
      <c r="T27" s="1" t="s">
        <v>28</v>
      </c>
      <c r="U27" s="1" t="s">
        <v>25</v>
      </c>
      <c r="V27" s="1" t="s">
        <v>29</v>
      </c>
      <c r="W27" s="1"/>
      <c r="X27" s="8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2.75">
      <c r="A28" s="7" t="s">
        <v>24</v>
      </c>
      <c r="B28" s="1" t="s">
        <v>28</v>
      </c>
      <c r="C28" s="1" t="s">
        <v>21</v>
      </c>
      <c r="D28" s="1" t="s">
        <v>24</v>
      </c>
      <c r="E28" s="1"/>
      <c r="F28" s="1"/>
      <c r="G28" s="1"/>
      <c r="H28" s="8"/>
      <c r="I28" s="1"/>
      <c r="J28" s="7" t="str">
        <f t="shared" si="0"/>
        <v>SF Red DF OrangeRed DF Orange</v>
      </c>
      <c r="K28" s="1" t="s">
        <v>21</v>
      </c>
      <c r="L28" s="1" t="s">
        <v>24</v>
      </c>
      <c r="M28" s="1"/>
      <c r="N28" s="1"/>
      <c r="O28" s="1"/>
      <c r="P28" s="8"/>
      <c r="Q28" s="1"/>
      <c r="R28" s="7" t="str">
        <f t="shared" si="2"/>
        <v>SF Red DF OrangeRed DF Orange</v>
      </c>
      <c r="S28" s="1" t="s">
        <v>28</v>
      </c>
      <c r="T28" s="1" t="s">
        <v>29</v>
      </c>
      <c r="U28" s="1"/>
      <c r="V28" s="1"/>
      <c r="W28" s="1"/>
      <c r="X28" s="8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2.75">
      <c r="A29" s="7" t="s">
        <v>3</v>
      </c>
      <c r="B29" s="1" t="s">
        <v>0</v>
      </c>
      <c r="C29" s="1" t="s">
        <v>3</v>
      </c>
      <c r="D29" s="1" t="s">
        <v>0</v>
      </c>
      <c r="E29" s="2"/>
      <c r="F29" s="2"/>
      <c r="G29" s="2"/>
      <c r="H29" s="9"/>
      <c r="I29" s="1"/>
      <c r="J29" s="7" t="str">
        <f t="shared" si="0"/>
        <v>SF RedBlack</v>
      </c>
      <c r="K29" s="1" t="s">
        <v>3</v>
      </c>
      <c r="L29" s="1" t="s">
        <v>0</v>
      </c>
      <c r="M29" s="2"/>
      <c r="N29" s="2"/>
      <c r="O29" s="2"/>
      <c r="P29" s="9"/>
      <c r="Q29" s="1"/>
      <c r="R29" s="7" t="str">
        <f t="shared" si="2"/>
        <v>SF RedBlack</v>
      </c>
      <c r="S29" s="1" t="s">
        <v>1</v>
      </c>
      <c r="T29" s="1" t="s">
        <v>0</v>
      </c>
      <c r="U29" s="1"/>
      <c r="V29" s="1"/>
      <c r="W29" s="1"/>
      <c r="X29" s="8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2.75">
      <c r="A30" s="7" t="s">
        <v>3</v>
      </c>
      <c r="B30" s="1" t="s">
        <v>25</v>
      </c>
      <c r="C30" s="1" t="s">
        <v>3</v>
      </c>
      <c r="D30" s="1" t="s">
        <v>23</v>
      </c>
      <c r="E30" s="1" t="s">
        <v>0</v>
      </c>
      <c r="F30" s="3" t="s">
        <v>25</v>
      </c>
      <c r="G30" s="2"/>
      <c r="H30" s="9"/>
      <c r="I30" s="1"/>
      <c r="J30" s="7" t="str">
        <f t="shared" si="0"/>
        <v>SF RedBlack SF Orange</v>
      </c>
      <c r="K30" s="1" t="s">
        <v>3</v>
      </c>
      <c r="L30" s="1" t="s">
        <v>23</v>
      </c>
      <c r="M30" s="1" t="s">
        <v>0</v>
      </c>
      <c r="N30" s="3" t="s">
        <v>25</v>
      </c>
      <c r="O30" s="2"/>
      <c r="P30" s="9"/>
      <c r="Q30" s="1"/>
      <c r="R30" s="7" t="str">
        <f t="shared" si="2"/>
        <v>SF RedBlack SF Orange</v>
      </c>
      <c r="S30" s="1" t="s">
        <v>1</v>
      </c>
      <c r="T30" s="1" t="s">
        <v>27</v>
      </c>
      <c r="U30" s="1" t="s">
        <v>0</v>
      </c>
      <c r="V30" s="1" t="s">
        <v>25</v>
      </c>
      <c r="W30" s="1"/>
      <c r="X30" s="8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2.75">
      <c r="A31" s="7" t="s">
        <v>3</v>
      </c>
      <c r="B31" s="1" t="s">
        <v>29</v>
      </c>
      <c r="C31" s="1" t="s">
        <v>23</v>
      </c>
      <c r="D31" s="1" t="s">
        <v>25</v>
      </c>
      <c r="E31" s="2"/>
      <c r="F31" s="2"/>
      <c r="G31" s="2"/>
      <c r="H31" s="9"/>
      <c r="I31" s="1"/>
      <c r="J31" s="7" t="str">
        <f t="shared" si="0"/>
        <v>SF RedBlack DF Orange (YTB)</v>
      </c>
      <c r="K31" s="1" t="s">
        <v>23</v>
      </c>
      <c r="L31" s="1" t="s">
        <v>25</v>
      </c>
      <c r="M31" s="2"/>
      <c r="N31" s="2"/>
      <c r="O31" s="2"/>
      <c r="P31" s="9"/>
      <c r="Q31" s="1"/>
      <c r="R31" s="7" t="str">
        <f t="shared" si="2"/>
        <v>SF RedBlack DF Orange (YTB)</v>
      </c>
      <c r="S31" s="1" t="s">
        <v>27</v>
      </c>
      <c r="T31" s="1" t="s">
        <v>25</v>
      </c>
      <c r="U31" s="1"/>
      <c r="V31" s="1"/>
      <c r="W31" s="1"/>
      <c r="X31" s="8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2.75">
      <c r="A32" s="7" t="s">
        <v>23</v>
      </c>
      <c r="B32" s="1" t="s">
        <v>0</v>
      </c>
      <c r="C32" s="1" t="s">
        <v>3</v>
      </c>
      <c r="D32" s="1" t="s">
        <v>23</v>
      </c>
      <c r="E32" s="1" t="s">
        <v>0</v>
      </c>
      <c r="F32" s="3" t="s">
        <v>25</v>
      </c>
      <c r="G32" s="2"/>
      <c r="H32" s="9"/>
      <c r="I32" s="1"/>
      <c r="J32" s="7" t="str">
        <f t="shared" si="0"/>
        <v>SF Red SF OrangeBlack</v>
      </c>
      <c r="K32" s="1" t="s">
        <v>3</v>
      </c>
      <c r="L32" s="1" t="s">
        <v>23</v>
      </c>
      <c r="M32" s="1" t="s">
        <v>0</v>
      </c>
      <c r="N32" s="3" t="s">
        <v>25</v>
      </c>
      <c r="O32" s="2"/>
      <c r="P32" s="9"/>
      <c r="Q32" s="1"/>
      <c r="R32" s="7" t="str">
        <f t="shared" si="2"/>
        <v>SF Red SF OrangeBlack</v>
      </c>
      <c r="S32" s="1" t="s">
        <v>1</v>
      </c>
      <c r="T32" s="1" t="s">
        <v>27</v>
      </c>
      <c r="U32" s="1" t="s">
        <v>0</v>
      </c>
      <c r="V32" s="1" t="s">
        <v>25</v>
      </c>
      <c r="W32" s="1"/>
      <c r="X32" s="8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2.75">
      <c r="A33" s="7" t="s">
        <v>23</v>
      </c>
      <c r="B33" s="1" t="s">
        <v>25</v>
      </c>
      <c r="C33" s="1" t="s">
        <v>3</v>
      </c>
      <c r="D33" s="1" t="s">
        <v>23</v>
      </c>
      <c r="E33" s="1" t="s">
        <v>24</v>
      </c>
      <c r="F33" s="1" t="s">
        <v>0</v>
      </c>
      <c r="G33" s="3" t="s">
        <v>25</v>
      </c>
      <c r="H33" s="10" t="s">
        <v>29</v>
      </c>
      <c r="I33" s="1"/>
      <c r="J33" s="7" t="str">
        <f t="shared" si="0"/>
        <v>SF Red SF OrangeBlack SF Orange</v>
      </c>
      <c r="K33" s="1" t="s">
        <v>3</v>
      </c>
      <c r="L33" s="1" t="s">
        <v>23</v>
      </c>
      <c r="M33" s="1" t="s">
        <v>24</v>
      </c>
      <c r="N33" s="1" t="s">
        <v>0</v>
      </c>
      <c r="O33" s="3" t="s">
        <v>25</v>
      </c>
      <c r="P33" s="10" t="s">
        <v>29</v>
      </c>
      <c r="Q33" s="1"/>
      <c r="R33" s="7" t="str">
        <f t="shared" si="2"/>
        <v>SF Red SF OrangeBlack SF Orange</v>
      </c>
      <c r="S33" s="1" t="s">
        <v>1</v>
      </c>
      <c r="T33" s="1" t="s">
        <v>27</v>
      </c>
      <c r="U33" s="1" t="s">
        <v>28</v>
      </c>
      <c r="V33" s="1" t="s">
        <v>0</v>
      </c>
      <c r="W33" s="1" t="s">
        <v>25</v>
      </c>
      <c r="X33" s="8" t="s">
        <v>29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2.75">
      <c r="A34" s="7" t="s">
        <v>23</v>
      </c>
      <c r="B34" s="1" t="s">
        <v>29</v>
      </c>
      <c r="C34" s="1" t="s">
        <v>23</v>
      </c>
      <c r="D34" s="1" t="s">
        <v>24</v>
      </c>
      <c r="E34" s="3" t="s">
        <v>25</v>
      </c>
      <c r="F34" s="3" t="s">
        <v>29</v>
      </c>
      <c r="G34" s="2"/>
      <c r="H34" s="9"/>
      <c r="I34" s="1"/>
      <c r="J34" s="7" t="str">
        <f t="shared" si="0"/>
        <v>SF Red SF OrangeBlack DF Orange (YTB)</v>
      </c>
      <c r="K34" s="1" t="s">
        <v>23</v>
      </c>
      <c r="L34" s="1" t="s">
        <v>24</v>
      </c>
      <c r="M34" s="3" t="s">
        <v>25</v>
      </c>
      <c r="N34" s="3" t="s">
        <v>29</v>
      </c>
      <c r="O34" s="2"/>
      <c r="P34" s="9"/>
      <c r="Q34" s="1"/>
      <c r="R34" s="7" t="str">
        <f t="shared" si="2"/>
        <v>SF Red SF OrangeBlack DF Orange (YTB)</v>
      </c>
      <c r="S34" s="1" t="s">
        <v>27</v>
      </c>
      <c r="T34" s="1" t="s">
        <v>28</v>
      </c>
      <c r="U34" s="1" t="s">
        <v>25</v>
      </c>
      <c r="V34" s="1" t="s">
        <v>29</v>
      </c>
      <c r="W34" s="1"/>
      <c r="X34" s="8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2.75">
      <c r="A35" s="7" t="s">
        <v>24</v>
      </c>
      <c r="B35" s="1" t="s">
        <v>0</v>
      </c>
      <c r="C35" s="1" t="s">
        <v>23</v>
      </c>
      <c r="D35" s="1" t="s">
        <v>25</v>
      </c>
      <c r="E35" s="2"/>
      <c r="F35" s="2"/>
      <c r="G35" s="2"/>
      <c r="H35" s="9"/>
      <c r="I35" s="1"/>
      <c r="J35" s="7" t="str">
        <f t="shared" si="0"/>
        <v>SF Red DF OrangeBlack</v>
      </c>
      <c r="K35" s="1" t="s">
        <v>23</v>
      </c>
      <c r="L35" s="1" t="s">
        <v>25</v>
      </c>
      <c r="M35" s="2"/>
      <c r="N35" s="2"/>
      <c r="O35" s="2"/>
      <c r="P35" s="9"/>
      <c r="Q35" s="1"/>
      <c r="R35" s="7" t="str">
        <f t="shared" si="2"/>
        <v>SF Red DF OrangeBlack</v>
      </c>
      <c r="S35" s="1" t="s">
        <v>27</v>
      </c>
      <c r="T35" s="1" t="s">
        <v>25</v>
      </c>
      <c r="U35" s="1"/>
      <c r="V35" s="1"/>
      <c r="W35" s="1"/>
      <c r="X35" s="8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2.75">
      <c r="A36" s="7" t="s">
        <v>24</v>
      </c>
      <c r="B36" s="1" t="s">
        <v>25</v>
      </c>
      <c r="C36" s="1" t="s">
        <v>23</v>
      </c>
      <c r="D36" s="1" t="s">
        <v>24</v>
      </c>
      <c r="E36" s="3" t="s">
        <v>25</v>
      </c>
      <c r="F36" s="3" t="s">
        <v>29</v>
      </c>
      <c r="G36" s="2"/>
      <c r="H36" s="9"/>
      <c r="I36" s="1"/>
      <c r="J36" s="7" t="str">
        <f t="shared" si="0"/>
        <v>SF Red DF OrangeBlack SF Orange</v>
      </c>
      <c r="K36" s="1" t="s">
        <v>23</v>
      </c>
      <c r="L36" s="1" t="s">
        <v>24</v>
      </c>
      <c r="M36" s="3" t="s">
        <v>25</v>
      </c>
      <c r="N36" s="3" t="s">
        <v>29</v>
      </c>
      <c r="O36" s="2"/>
      <c r="P36" s="9"/>
      <c r="Q36" s="1"/>
      <c r="R36" s="7" t="str">
        <f t="shared" si="2"/>
        <v>SF Red DF OrangeBlack SF Orange</v>
      </c>
      <c r="S36" s="1" t="s">
        <v>27</v>
      </c>
      <c r="T36" s="1" t="s">
        <v>28</v>
      </c>
      <c r="U36" s="1" t="s">
        <v>25</v>
      </c>
      <c r="V36" s="1" t="s">
        <v>29</v>
      </c>
      <c r="W36" s="1"/>
      <c r="X36" s="8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2.75">
      <c r="A37" s="7" t="s">
        <v>24</v>
      </c>
      <c r="B37" s="1" t="s">
        <v>26</v>
      </c>
      <c r="C37" s="1" t="s">
        <v>23</v>
      </c>
      <c r="D37" s="1" t="s">
        <v>29</v>
      </c>
      <c r="E37" s="2"/>
      <c r="F37" s="2"/>
      <c r="G37" s="2"/>
      <c r="H37" s="9"/>
      <c r="I37" s="1"/>
      <c r="J37" s="7" t="str">
        <f t="shared" si="0"/>
        <v>SF Red DF OrangeBlack DF Orange</v>
      </c>
      <c r="K37" s="1" t="s">
        <v>23</v>
      </c>
      <c r="L37" s="1" t="s">
        <v>29</v>
      </c>
      <c r="M37" s="2"/>
      <c r="N37" s="2"/>
      <c r="O37" s="2"/>
      <c r="P37" s="9"/>
      <c r="Q37" s="1"/>
      <c r="R37" s="7" t="str">
        <f t="shared" si="2"/>
        <v>SF Red DF OrangeBlack DF Orange</v>
      </c>
      <c r="S37" s="1" t="s">
        <v>28</v>
      </c>
      <c r="T37" s="1" t="s">
        <v>29</v>
      </c>
      <c r="U37" s="1"/>
      <c r="V37" s="1"/>
      <c r="W37" s="1"/>
      <c r="X37" s="8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2.75">
      <c r="A38" s="7" t="s">
        <v>0</v>
      </c>
      <c r="B38" s="1" t="s">
        <v>1</v>
      </c>
      <c r="C38" s="1" t="s">
        <v>3</v>
      </c>
      <c r="D38" s="2"/>
      <c r="E38" s="2"/>
      <c r="F38" s="2"/>
      <c r="G38" s="2"/>
      <c r="H38" s="9"/>
      <c r="I38" s="2"/>
      <c r="J38" s="7" t="str">
        <f t="shared" si="0"/>
        <v>BlackRed</v>
      </c>
      <c r="K38" s="1" t="s">
        <v>3</v>
      </c>
      <c r="L38" s="2"/>
      <c r="M38" s="2"/>
      <c r="N38" s="2"/>
      <c r="O38" s="2"/>
      <c r="P38" s="9"/>
      <c r="Q38" s="2"/>
      <c r="R38" s="7" t="str">
        <f t="shared" si="2"/>
        <v>BlackRed</v>
      </c>
      <c r="S38" s="1" t="s">
        <v>0</v>
      </c>
      <c r="T38" s="1"/>
      <c r="U38" s="1"/>
      <c r="V38" s="1"/>
      <c r="W38" s="1"/>
      <c r="X38" s="8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2.75">
      <c r="A39" s="7" t="s">
        <v>0</v>
      </c>
      <c r="B39" s="1" t="s">
        <v>27</v>
      </c>
      <c r="C39" s="1" t="s">
        <v>3</v>
      </c>
      <c r="D39" s="3" t="s">
        <v>23</v>
      </c>
      <c r="E39" s="2"/>
      <c r="F39" s="2"/>
      <c r="G39" s="2"/>
      <c r="H39" s="9"/>
      <c r="I39" s="2"/>
      <c r="J39" s="7" t="str">
        <f t="shared" si="0"/>
        <v>BlackRed SF Orange</v>
      </c>
      <c r="K39" s="1" t="s">
        <v>3</v>
      </c>
      <c r="L39" s="3" t="s">
        <v>23</v>
      </c>
      <c r="M39" s="2"/>
      <c r="N39" s="2"/>
      <c r="O39" s="2"/>
      <c r="P39" s="9"/>
      <c r="Q39" s="2"/>
      <c r="R39" s="7" t="str">
        <f t="shared" si="2"/>
        <v>BlackRed SF Orange</v>
      </c>
      <c r="S39" s="1" t="s">
        <v>0</v>
      </c>
      <c r="T39" s="1" t="s">
        <v>25</v>
      </c>
      <c r="U39" s="1"/>
      <c r="V39" s="1"/>
      <c r="W39" s="1"/>
      <c r="X39" s="8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2.75">
      <c r="A40" s="7" t="s">
        <v>0</v>
      </c>
      <c r="B40" s="1" t="s">
        <v>28</v>
      </c>
      <c r="C40" s="1" t="s">
        <v>23</v>
      </c>
      <c r="D40" s="1"/>
      <c r="E40" s="2"/>
      <c r="F40" s="2"/>
      <c r="G40" s="2"/>
      <c r="H40" s="9"/>
      <c r="I40" s="2"/>
      <c r="J40" s="7" t="str">
        <f t="shared" si="0"/>
        <v>BlackRed DF Orange</v>
      </c>
      <c r="K40" s="1" t="s">
        <v>23</v>
      </c>
      <c r="L40" s="1"/>
      <c r="M40" s="2"/>
      <c r="N40" s="2"/>
      <c r="O40" s="2"/>
      <c r="P40" s="9"/>
      <c r="Q40" s="2"/>
      <c r="R40" s="7" t="str">
        <f t="shared" si="2"/>
        <v>BlackRed DF Orange</v>
      </c>
      <c r="S40" s="1" t="s">
        <v>25</v>
      </c>
      <c r="T40" s="1"/>
      <c r="U40" s="1"/>
      <c r="V40" s="1"/>
      <c r="W40" s="1"/>
      <c r="X40" s="8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2.75">
      <c r="A41" s="7" t="s">
        <v>25</v>
      </c>
      <c r="B41" s="1" t="s">
        <v>1</v>
      </c>
      <c r="C41" s="1" t="s">
        <v>3</v>
      </c>
      <c r="D41" s="3" t="s">
        <v>23</v>
      </c>
      <c r="E41" s="2"/>
      <c r="F41" s="2"/>
      <c r="G41" s="2"/>
      <c r="H41" s="9"/>
      <c r="I41" s="2"/>
      <c r="J41" s="7" t="str">
        <f t="shared" si="0"/>
        <v>Black SF OrangeRed</v>
      </c>
      <c r="K41" s="1" t="s">
        <v>3</v>
      </c>
      <c r="L41" s="3" t="s">
        <v>23</v>
      </c>
      <c r="M41" s="2"/>
      <c r="N41" s="2"/>
      <c r="O41" s="2"/>
      <c r="P41" s="9"/>
      <c r="Q41" s="2"/>
      <c r="R41" s="7" t="str">
        <f t="shared" si="2"/>
        <v>Black SF OrangeRed</v>
      </c>
      <c r="S41" s="1" t="s">
        <v>0</v>
      </c>
      <c r="T41" s="1" t="s">
        <v>25</v>
      </c>
      <c r="U41" s="1"/>
      <c r="V41" s="1"/>
      <c r="W41" s="1"/>
      <c r="X41" s="8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2.75">
      <c r="A42" s="7" t="s">
        <v>25</v>
      </c>
      <c r="B42" s="1" t="s">
        <v>27</v>
      </c>
      <c r="C42" s="1" t="s">
        <v>3</v>
      </c>
      <c r="D42" s="3" t="s">
        <v>23</v>
      </c>
      <c r="E42" s="3" t="s">
        <v>24</v>
      </c>
      <c r="F42" s="2"/>
      <c r="G42" s="2"/>
      <c r="H42" s="9"/>
      <c r="I42" s="2"/>
      <c r="J42" s="7" t="str">
        <f t="shared" si="0"/>
        <v>Black SF OrangeRed SF Orange</v>
      </c>
      <c r="K42" s="1" t="s">
        <v>3</v>
      </c>
      <c r="L42" s="3" t="s">
        <v>23</v>
      </c>
      <c r="M42" s="3" t="s">
        <v>24</v>
      </c>
      <c r="N42" s="2"/>
      <c r="O42" s="2"/>
      <c r="P42" s="9"/>
      <c r="Q42" s="2"/>
      <c r="R42" s="7" t="str">
        <f t="shared" si="2"/>
        <v>Black SF OrangeRed SF Orange</v>
      </c>
      <c r="S42" s="1" t="s">
        <v>0</v>
      </c>
      <c r="T42" s="1" t="s">
        <v>25</v>
      </c>
      <c r="U42" s="1" t="s">
        <v>29</v>
      </c>
      <c r="V42" s="1"/>
      <c r="W42" s="1"/>
      <c r="X42" s="8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2.75">
      <c r="A43" s="7" t="s">
        <v>25</v>
      </c>
      <c r="B43" s="1" t="s">
        <v>28</v>
      </c>
      <c r="C43" s="1" t="s">
        <v>24</v>
      </c>
      <c r="D43" s="1" t="s">
        <v>23</v>
      </c>
      <c r="E43" s="2"/>
      <c r="F43" s="2"/>
      <c r="G43" s="2"/>
      <c r="H43" s="9"/>
      <c r="I43" s="2"/>
      <c r="J43" s="7" t="str">
        <f t="shared" si="0"/>
        <v>Black SF OrangeRed DF Orange</v>
      </c>
      <c r="K43" s="1" t="s">
        <v>24</v>
      </c>
      <c r="L43" s="1" t="s">
        <v>23</v>
      </c>
      <c r="M43" s="2"/>
      <c r="N43" s="2"/>
      <c r="O43" s="2"/>
      <c r="P43" s="9"/>
      <c r="Q43" s="2"/>
      <c r="R43" s="7" t="str">
        <f t="shared" si="2"/>
        <v>Black SF OrangeRed DF Orange</v>
      </c>
      <c r="S43" s="1" t="s">
        <v>25</v>
      </c>
      <c r="T43" s="1" t="s">
        <v>29</v>
      </c>
      <c r="U43" s="1"/>
      <c r="V43" s="1"/>
      <c r="W43" s="1"/>
      <c r="X43" s="8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12.75">
      <c r="A44" s="7" t="s">
        <v>29</v>
      </c>
      <c r="B44" s="1" t="s">
        <v>1</v>
      </c>
      <c r="C44" s="1" t="s">
        <v>23</v>
      </c>
      <c r="D44" s="2"/>
      <c r="E44" s="2"/>
      <c r="F44" s="2"/>
      <c r="G44" s="2"/>
      <c r="H44" s="9"/>
      <c r="I44" s="2"/>
      <c r="J44" s="7" t="str">
        <f t="shared" si="0"/>
        <v>Black DF Orange (YTB)Red</v>
      </c>
      <c r="K44" s="1" t="s">
        <v>23</v>
      </c>
      <c r="L44" s="2"/>
      <c r="M44" s="2"/>
      <c r="N44" s="2"/>
      <c r="O44" s="2"/>
      <c r="P44" s="9"/>
      <c r="Q44" s="2"/>
      <c r="R44" s="7" t="str">
        <f t="shared" si="2"/>
        <v>Black DF Orange (YTB)Red</v>
      </c>
      <c r="S44" s="1" t="s">
        <v>25</v>
      </c>
      <c r="T44" s="1"/>
      <c r="U44" s="1"/>
      <c r="V44" s="1"/>
      <c r="W44" s="1"/>
      <c r="X44" s="8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12.75">
      <c r="A45" s="7" t="s">
        <v>29</v>
      </c>
      <c r="B45" s="1" t="s">
        <v>27</v>
      </c>
      <c r="C45" s="1" t="s">
        <v>23</v>
      </c>
      <c r="D45" s="1" t="s">
        <v>24</v>
      </c>
      <c r="E45" s="2"/>
      <c r="F45" s="2"/>
      <c r="G45" s="2"/>
      <c r="H45" s="9"/>
      <c r="I45" s="2"/>
      <c r="J45" s="7" t="str">
        <f t="shared" si="0"/>
        <v>Black DF Orange (YTB)Red SF Orange</v>
      </c>
      <c r="K45" s="1" t="s">
        <v>23</v>
      </c>
      <c r="L45" s="1" t="s">
        <v>24</v>
      </c>
      <c r="M45" s="2"/>
      <c r="N45" s="2"/>
      <c r="O45" s="2"/>
      <c r="P45" s="9"/>
      <c r="Q45" s="2"/>
      <c r="R45" s="7" t="str">
        <f t="shared" si="2"/>
        <v>Black DF Orange (YTB)Red SF Orange</v>
      </c>
      <c r="S45" s="1" t="s">
        <v>25</v>
      </c>
      <c r="T45" s="1" t="s">
        <v>29</v>
      </c>
      <c r="U45" s="1"/>
      <c r="V45" s="1"/>
      <c r="W45" s="1"/>
      <c r="X45" s="8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12.75">
      <c r="A46" s="7" t="s">
        <v>29</v>
      </c>
      <c r="B46" s="1" t="s">
        <v>28</v>
      </c>
      <c r="C46" s="1" t="s">
        <v>24</v>
      </c>
      <c r="D46" s="2"/>
      <c r="E46" s="2"/>
      <c r="F46" s="2"/>
      <c r="G46" s="2"/>
      <c r="H46" s="9"/>
      <c r="I46" s="2"/>
      <c r="J46" s="7" t="str">
        <f t="shared" si="0"/>
        <v>Black DF Orange (YTB)Red DF Orange</v>
      </c>
      <c r="K46" s="1" t="s">
        <v>24</v>
      </c>
      <c r="L46" s="2"/>
      <c r="M46" s="2"/>
      <c r="N46" s="2"/>
      <c r="O46" s="2"/>
      <c r="P46" s="9"/>
      <c r="Q46" s="2"/>
      <c r="R46" s="7" t="str">
        <f t="shared" si="2"/>
        <v>Black DF Orange (YTB)Red DF Orange</v>
      </c>
      <c r="S46" s="1" t="s">
        <v>29</v>
      </c>
      <c r="T46" s="1"/>
      <c r="U46" s="1"/>
      <c r="V46" s="1"/>
      <c r="W46" s="1"/>
      <c r="X46" s="8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12.75">
      <c r="A47" s="7" t="s">
        <v>0</v>
      </c>
      <c r="B47" s="1" t="s">
        <v>0</v>
      </c>
      <c r="C47" s="1" t="s">
        <v>0</v>
      </c>
      <c r="D47" s="2"/>
      <c r="E47" s="2"/>
      <c r="F47" s="2"/>
      <c r="G47" s="2"/>
      <c r="H47" s="9"/>
      <c r="I47" s="2"/>
      <c r="J47" s="7" t="str">
        <f t="shared" si="0"/>
        <v>BlackBlack</v>
      </c>
      <c r="K47" s="1" t="s">
        <v>0</v>
      </c>
      <c r="L47" s="2"/>
      <c r="M47" s="2"/>
      <c r="N47" s="2"/>
      <c r="O47" s="2"/>
      <c r="P47" s="9"/>
      <c r="Q47" s="2"/>
      <c r="R47" s="7" t="str">
        <f t="shared" si="2"/>
        <v>BlackBlack</v>
      </c>
      <c r="S47" s="1" t="s">
        <v>0</v>
      </c>
      <c r="T47" s="1"/>
      <c r="U47" s="1"/>
      <c r="V47" s="1"/>
      <c r="W47" s="1"/>
      <c r="X47" s="8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ht="12.75">
      <c r="A48" s="7" t="s">
        <v>0</v>
      </c>
      <c r="B48" s="1" t="s">
        <v>25</v>
      </c>
      <c r="C48" s="1" t="s">
        <v>0</v>
      </c>
      <c r="D48" s="3" t="s">
        <v>25</v>
      </c>
      <c r="E48" s="2"/>
      <c r="F48" s="2"/>
      <c r="G48" s="2"/>
      <c r="H48" s="9"/>
      <c r="I48" s="2"/>
      <c r="J48" s="7" t="str">
        <f t="shared" si="0"/>
        <v>BlackBlack SF Orange</v>
      </c>
      <c r="K48" s="1" t="s">
        <v>0</v>
      </c>
      <c r="L48" s="3" t="s">
        <v>25</v>
      </c>
      <c r="M48" s="2"/>
      <c r="N48" s="2"/>
      <c r="O48" s="2"/>
      <c r="P48" s="9"/>
      <c r="Q48" s="2"/>
      <c r="R48" s="7" t="str">
        <f t="shared" si="2"/>
        <v>BlackBlack SF Orange</v>
      </c>
      <c r="S48" s="1" t="s">
        <v>0</v>
      </c>
      <c r="T48" s="1" t="s">
        <v>25</v>
      </c>
      <c r="U48" s="1"/>
      <c r="V48" s="1"/>
      <c r="W48" s="1"/>
      <c r="X48" s="8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12.75">
      <c r="A49" s="7" t="s">
        <v>0</v>
      </c>
      <c r="B49" s="1" t="s">
        <v>29</v>
      </c>
      <c r="C49" s="1" t="s">
        <v>25</v>
      </c>
      <c r="D49" s="2"/>
      <c r="E49" s="2"/>
      <c r="F49" s="2"/>
      <c r="G49" s="2"/>
      <c r="H49" s="9"/>
      <c r="I49" s="2"/>
      <c r="J49" s="7" t="str">
        <f t="shared" si="0"/>
        <v>BlackBlack DF Orange (YTB)</v>
      </c>
      <c r="K49" s="1" t="s">
        <v>25</v>
      </c>
      <c r="L49" s="2"/>
      <c r="M49" s="2"/>
      <c r="N49" s="2"/>
      <c r="O49" s="2"/>
      <c r="P49" s="9"/>
      <c r="Q49" s="2"/>
      <c r="R49" s="7" t="str">
        <f t="shared" si="2"/>
        <v>BlackBlack DF Orange (YTB)</v>
      </c>
      <c r="S49" s="1" t="s">
        <v>25</v>
      </c>
      <c r="T49" s="1"/>
      <c r="U49" s="1"/>
      <c r="V49" s="1"/>
      <c r="W49" s="1"/>
      <c r="X49" s="8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2.75">
      <c r="A50" s="7" t="s">
        <v>25</v>
      </c>
      <c r="B50" s="1" t="s">
        <v>0</v>
      </c>
      <c r="C50" s="1" t="s">
        <v>0</v>
      </c>
      <c r="D50" s="3" t="s">
        <v>25</v>
      </c>
      <c r="E50" s="2"/>
      <c r="F50" s="2"/>
      <c r="G50" s="2"/>
      <c r="H50" s="9"/>
      <c r="I50" s="2"/>
      <c r="J50" s="7" t="str">
        <f t="shared" si="0"/>
        <v>Black SF OrangeBlack</v>
      </c>
      <c r="K50" s="1" t="s">
        <v>0</v>
      </c>
      <c r="L50" s="3" t="s">
        <v>25</v>
      </c>
      <c r="M50" s="2"/>
      <c r="N50" s="2"/>
      <c r="O50" s="2"/>
      <c r="P50" s="9"/>
      <c r="Q50" s="2"/>
      <c r="R50" s="7" t="str">
        <f t="shared" si="2"/>
        <v>Black SF OrangeBlack</v>
      </c>
      <c r="S50" s="1" t="s">
        <v>0</v>
      </c>
      <c r="T50" s="1" t="s">
        <v>25</v>
      </c>
      <c r="U50" s="1"/>
      <c r="V50" s="1"/>
      <c r="W50" s="1"/>
      <c r="X50" s="8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2.75">
      <c r="A51" s="7" t="s">
        <v>25</v>
      </c>
      <c r="B51" s="1" t="s">
        <v>25</v>
      </c>
      <c r="C51" s="1" t="s">
        <v>0</v>
      </c>
      <c r="D51" s="1" t="s">
        <v>25</v>
      </c>
      <c r="E51" s="1" t="s">
        <v>29</v>
      </c>
      <c r="F51" s="2"/>
      <c r="G51" s="2"/>
      <c r="H51" s="9"/>
      <c r="I51" s="2"/>
      <c r="J51" s="7" t="str">
        <f t="shared" si="0"/>
        <v>Black SF OrangeBlack SF Orange</v>
      </c>
      <c r="K51" s="1" t="s">
        <v>0</v>
      </c>
      <c r="L51" s="1" t="s">
        <v>25</v>
      </c>
      <c r="M51" s="1" t="s">
        <v>29</v>
      </c>
      <c r="N51" s="2"/>
      <c r="O51" s="2"/>
      <c r="P51" s="9"/>
      <c r="Q51" s="2"/>
      <c r="R51" s="7" t="str">
        <f t="shared" si="2"/>
        <v>Black SF OrangeBlack SF Orange</v>
      </c>
      <c r="S51" s="1" t="s">
        <v>0</v>
      </c>
      <c r="T51" s="1" t="s">
        <v>25</v>
      </c>
      <c r="U51" s="1" t="s">
        <v>29</v>
      </c>
      <c r="V51" s="1"/>
      <c r="W51" s="1"/>
      <c r="X51" s="8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2.75">
      <c r="A52" s="7" t="s">
        <v>25</v>
      </c>
      <c r="B52" s="1" t="s">
        <v>29</v>
      </c>
      <c r="C52" s="1" t="s">
        <v>25</v>
      </c>
      <c r="D52" s="1" t="s">
        <v>29</v>
      </c>
      <c r="E52" s="2"/>
      <c r="F52" s="2"/>
      <c r="G52" s="2"/>
      <c r="H52" s="9"/>
      <c r="I52" s="2"/>
      <c r="J52" s="7" t="str">
        <f t="shared" si="0"/>
        <v>Black SF OrangeBlack DF Orange (YTB)</v>
      </c>
      <c r="K52" s="1" t="s">
        <v>25</v>
      </c>
      <c r="L52" s="1" t="s">
        <v>29</v>
      </c>
      <c r="M52" s="2"/>
      <c r="N52" s="2"/>
      <c r="O52" s="2"/>
      <c r="P52" s="9"/>
      <c r="Q52" s="2"/>
      <c r="R52" s="7" t="str">
        <f t="shared" si="2"/>
        <v>Black SF OrangeBlack DF Orange (YTB)</v>
      </c>
      <c r="S52" s="1" t="s">
        <v>25</v>
      </c>
      <c r="T52" s="1" t="s">
        <v>29</v>
      </c>
      <c r="U52" s="1"/>
      <c r="V52" s="1"/>
      <c r="W52" s="1"/>
      <c r="X52" s="8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2.75">
      <c r="A53" s="7" t="s">
        <v>29</v>
      </c>
      <c r="B53" s="1" t="s">
        <v>0</v>
      </c>
      <c r="C53" s="3" t="s">
        <v>25</v>
      </c>
      <c r="D53" s="2"/>
      <c r="E53" s="2"/>
      <c r="F53" s="2"/>
      <c r="G53" s="2"/>
      <c r="H53" s="9"/>
      <c r="I53" s="2"/>
      <c r="J53" s="7" t="str">
        <f t="shared" si="0"/>
        <v>Black DF Orange (YTB)Black</v>
      </c>
      <c r="K53" s="3" t="s">
        <v>25</v>
      </c>
      <c r="L53" s="2"/>
      <c r="M53" s="2"/>
      <c r="N53" s="2"/>
      <c r="O53" s="2"/>
      <c r="P53" s="9"/>
      <c r="Q53" s="2"/>
      <c r="R53" s="7" t="str">
        <f t="shared" si="2"/>
        <v>Black DF Orange (YTB)Black</v>
      </c>
      <c r="S53" s="1" t="s">
        <v>25</v>
      </c>
      <c r="T53" s="1"/>
      <c r="U53" s="1"/>
      <c r="V53" s="1"/>
      <c r="W53" s="1"/>
      <c r="X53" s="8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2.75">
      <c r="A54" s="7" t="s">
        <v>29</v>
      </c>
      <c r="B54" s="1" t="s">
        <v>25</v>
      </c>
      <c r="C54" s="1" t="s">
        <v>25</v>
      </c>
      <c r="D54" s="1" t="s">
        <v>29</v>
      </c>
      <c r="E54" s="2"/>
      <c r="F54" s="2"/>
      <c r="G54" s="2"/>
      <c r="H54" s="9"/>
      <c r="I54" s="2"/>
      <c r="J54" s="7" t="str">
        <f t="shared" si="0"/>
        <v>Black DF Orange (YTB)Black SF Orange</v>
      </c>
      <c r="K54" s="1" t="s">
        <v>25</v>
      </c>
      <c r="L54" s="1" t="s">
        <v>29</v>
      </c>
      <c r="M54" s="2"/>
      <c r="N54" s="2"/>
      <c r="O54" s="2"/>
      <c r="P54" s="9"/>
      <c r="Q54" s="2"/>
      <c r="R54" s="7" t="str">
        <f t="shared" si="2"/>
        <v>Black DF Orange (YTB)Black SF Orange</v>
      </c>
      <c r="S54" s="1" t="s">
        <v>25</v>
      </c>
      <c r="T54" s="1" t="s">
        <v>29</v>
      </c>
      <c r="U54" s="1"/>
      <c r="V54" s="1"/>
      <c r="W54" s="1"/>
      <c r="X54" s="8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2.75">
      <c r="A55" s="11" t="s">
        <v>29</v>
      </c>
      <c r="B55" s="12" t="s">
        <v>26</v>
      </c>
      <c r="C55" s="12" t="s">
        <v>29</v>
      </c>
      <c r="D55" s="13"/>
      <c r="E55" s="13"/>
      <c r="F55" s="13"/>
      <c r="G55" s="13"/>
      <c r="H55" s="14"/>
      <c r="I55" s="2"/>
      <c r="J55" s="11" t="str">
        <f t="shared" si="0"/>
        <v>Black DF Orange (YTB)Black DF Orange</v>
      </c>
      <c r="K55" s="12" t="s">
        <v>29</v>
      </c>
      <c r="L55" s="13"/>
      <c r="M55" s="13"/>
      <c r="N55" s="13"/>
      <c r="O55" s="13"/>
      <c r="P55" s="14"/>
      <c r="Q55" s="2"/>
      <c r="R55" s="11" t="str">
        <f t="shared" si="2"/>
        <v>Black DF Orange (YTB)Black DF Orange</v>
      </c>
      <c r="S55" s="12" t="s">
        <v>29</v>
      </c>
      <c r="T55" s="12"/>
      <c r="U55" s="12"/>
      <c r="V55" s="12"/>
      <c r="W55" s="12"/>
      <c r="X55" s="15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2.75">
      <c r="A56" s="2"/>
      <c r="B56" s="2"/>
      <c r="C56" s="2"/>
      <c r="D56" s="2"/>
      <c r="E56" s="2"/>
      <c r="F56" s="2"/>
      <c r="G56" s="2"/>
      <c r="H56" s="2"/>
      <c r="I56" s="2"/>
      <c r="J56" s="1"/>
      <c r="K56" s="1"/>
      <c r="L56" s="1"/>
      <c r="M56" s="1"/>
      <c r="N56" s="1"/>
      <c r="O56" s="1"/>
      <c r="P56" s="1"/>
      <c r="Q56" s="2"/>
      <c r="R56" s="1"/>
      <c r="S56" s="1"/>
      <c r="T56" s="1"/>
      <c r="U56" s="1"/>
      <c r="V56" s="1"/>
      <c r="W56" s="1"/>
      <c r="X56" s="1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2.75">
      <c r="A57" s="4" t="s">
        <v>4</v>
      </c>
      <c r="B57" s="5" t="s">
        <v>4</v>
      </c>
      <c r="C57" s="5" t="s">
        <v>4</v>
      </c>
      <c r="D57" s="22"/>
      <c r="E57" s="22"/>
      <c r="F57" s="22"/>
      <c r="G57" s="22"/>
      <c r="H57" s="23"/>
      <c r="I57" s="2"/>
      <c r="J57" s="4" t="str">
        <f aca="true" t="shared" si="3" ref="J57:J120">$A57&amp;$B57</f>
        <v>DF PurpleDF Purple</v>
      </c>
      <c r="K57" s="5" t="s">
        <v>4</v>
      </c>
      <c r="L57" s="5"/>
      <c r="M57" s="5"/>
      <c r="N57" s="5"/>
      <c r="O57" s="5"/>
      <c r="P57" s="6"/>
      <c r="Q57" s="2"/>
      <c r="R57" s="4" t="str">
        <f aca="true" t="shared" si="4" ref="R57:R65">$A57&amp;$B57</f>
        <v>DF PurpleDF Purple</v>
      </c>
      <c r="S57" s="5" t="s">
        <v>4</v>
      </c>
      <c r="T57" s="5"/>
      <c r="U57" s="5"/>
      <c r="V57" s="5"/>
      <c r="W57" s="5"/>
      <c r="X57" s="6"/>
      <c r="Y57" s="16">
        <v>1</v>
      </c>
      <c r="Z57" s="6" t="s">
        <v>4</v>
      </c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2.75">
      <c r="A58" s="7" t="s">
        <v>4</v>
      </c>
      <c r="B58" s="1" t="s">
        <v>5</v>
      </c>
      <c r="C58" s="1" t="s">
        <v>4</v>
      </c>
      <c r="D58" s="1" t="s">
        <v>5</v>
      </c>
      <c r="E58" s="2"/>
      <c r="F58" s="2"/>
      <c r="G58" s="2"/>
      <c r="H58" s="9"/>
      <c r="I58" s="2"/>
      <c r="J58" s="7" t="str">
        <f t="shared" si="3"/>
        <v>DF PurpleSF Purple</v>
      </c>
      <c r="K58" s="1" t="s">
        <v>4</v>
      </c>
      <c r="L58" s="1" t="s">
        <v>5</v>
      </c>
      <c r="M58" s="1"/>
      <c r="N58" s="1"/>
      <c r="O58" s="1"/>
      <c r="P58" s="8"/>
      <c r="Q58" s="2"/>
      <c r="R58" s="7" t="str">
        <f t="shared" si="4"/>
        <v>DF PurpleSF Purple</v>
      </c>
      <c r="S58" s="1" t="s">
        <v>4</v>
      </c>
      <c r="T58" s="1" t="s">
        <v>5</v>
      </c>
      <c r="U58" s="1"/>
      <c r="V58" s="1"/>
      <c r="W58" s="1"/>
      <c r="X58" s="8"/>
      <c r="Y58" s="17">
        <v>2</v>
      </c>
      <c r="Z58" s="8" t="s">
        <v>5</v>
      </c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2.75">
      <c r="A59" s="7" t="s">
        <v>4</v>
      </c>
      <c r="B59" s="1" t="s">
        <v>6</v>
      </c>
      <c r="C59" s="1" t="s">
        <v>5</v>
      </c>
      <c r="D59" s="2"/>
      <c r="E59" s="2"/>
      <c r="F59" s="2"/>
      <c r="G59" s="2"/>
      <c r="H59" s="9"/>
      <c r="I59" s="2"/>
      <c r="J59" s="7" t="str">
        <f t="shared" si="3"/>
        <v>DF PurpleWhite</v>
      </c>
      <c r="K59" s="1" t="s">
        <v>5</v>
      </c>
      <c r="L59" s="1"/>
      <c r="M59" s="1"/>
      <c r="N59" s="1"/>
      <c r="O59" s="1"/>
      <c r="P59" s="8"/>
      <c r="Q59" s="2"/>
      <c r="R59" s="7" t="str">
        <f t="shared" si="4"/>
        <v>DF PurpleWhite</v>
      </c>
      <c r="S59" s="1" t="s">
        <v>5</v>
      </c>
      <c r="T59" s="1"/>
      <c r="U59" s="1"/>
      <c r="V59" s="1"/>
      <c r="W59" s="1"/>
      <c r="X59" s="8"/>
      <c r="Y59" s="18">
        <v>3</v>
      </c>
      <c r="Z59" s="15" t="s">
        <v>6</v>
      </c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2.75">
      <c r="A60" s="7" t="s">
        <v>5</v>
      </c>
      <c r="B60" s="1" t="s">
        <v>4</v>
      </c>
      <c r="C60" s="1" t="s">
        <v>4</v>
      </c>
      <c r="D60" s="1" t="s">
        <v>5</v>
      </c>
      <c r="E60" s="2"/>
      <c r="F60" s="2"/>
      <c r="G60" s="2"/>
      <c r="H60" s="9"/>
      <c r="I60" s="2"/>
      <c r="J60" s="7" t="str">
        <f t="shared" si="3"/>
        <v>SF PurpleDF Purple</v>
      </c>
      <c r="K60" s="1" t="s">
        <v>4</v>
      </c>
      <c r="L60" s="1" t="s">
        <v>5</v>
      </c>
      <c r="M60" s="1"/>
      <c r="N60" s="1"/>
      <c r="O60" s="1"/>
      <c r="P60" s="8"/>
      <c r="Q60" s="2"/>
      <c r="R60" s="7" t="str">
        <f t="shared" si="4"/>
        <v>SF PurpleDF Purple</v>
      </c>
      <c r="S60" s="1" t="s">
        <v>4</v>
      </c>
      <c r="T60" s="1" t="s">
        <v>5</v>
      </c>
      <c r="U60" s="1"/>
      <c r="V60" s="1"/>
      <c r="W60" s="1"/>
      <c r="X60" s="8"/>
      <c r="Y60" s="2"/>
      <c r="Z60" s="1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2.75">
      <c r="A61" s="7" t="s">
        <v>5</v>
      </c>
      <c r="B61" s="1" t="s">
        <v>5</v>
      </c>
      <c r="C61" s="1" t="s">
        <v>4</v>
      </c>
      <c r="D61" s="1" t="s">
        <v>5</v>
      </c>
      <c r="E61" s="1" t="s">
        <v>6</v>
      </c>
      <c r="F61" s="1"/>
      <c r="G61" s="1"/>
      <c r="H61" s="8"/>
      <c r="I61" s="2"/>
      <c r="J61" s="7" t="str">
        <f t="shared" si="3"/>
        <v>SF PurpleSF Purple</v>
      </c>
      <c r="K61" s="1" t="s">
        <v>4</v>
      </c>
      <c r="L61" s="1" t="s">
        <v>5</v>
      </c>
      <c r="M61" s="1" t="s">
        <v>6</v>
      </c>
      <c r="N61" s="1"/>
      <c r="O61" s="1"/>
      <c r="P61" s="8"/>
      <c r="Q61" s="2"/>
      <c r="R61" s="7" t="str">
        <f t="shared" si="4"/>
        <v>SF PurpleSF Purple</v>
      </c>
      <c r="S61" s="1" t="s">
        <v>4</v>
      </c>
      <c r="T61" s="1" t="s">
        <v>5</v>
      </c>
      <c r="U61" s="1" t="s">
        <v>6</v>
      </c>
      <c r="V61" s="1"/>
      <c r="W61" s="1"/>
      <c r="X61" s="8"/>
      <c r="Y61" s="2"/>
      <c r="Z61" s="1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2.75">
      <c r="A62" s="7" t="s">
        <v>5</v>
      </c>
      <c r="B62" s="1" t="s">
        <v>6</v>
      </c>
      <c r="C62" s="1" t="s">
        <v>5</v>
      </c>
      <c r="D62" s="1" t="s">
        <v>6</v>
      </c>
      <c r="E62" s="2"/>
      <c r="F62" s="2"/>
      <c r="G62" s="2"/>
      <c r="H62" s="9"/>
      <c r="I62" s="2"/>
      <c r="J62" s="7" t="str">
        <f t="shared" si="3"/>
        <v>SF PurpleWhite</v>
      </c>
      <c r="K62" s="1" t="s">
        <v>5</v>
      </c>
      <c r="L62" s="1" t="s">
        <v>6</v>
      </c>
      <c r="M62" s="1"/>
      <c r="N62" s="1"/>
      <c r="O62" s="1"/>
      <c r="P62" s="8"/>
      <c r="Q62" s="2"/>
      <c r="R62" s="7" t="str">
        <f t="shared" si="4"/>
        <v>SF PurpleWhite</v>
      </c>
      <c r="S62" s="1" t="s">
        <v>5</v>
      </c>
      <c r="T62" s="1" t="s">
        <v>6</v>
      </c>
      <c r="U62" s="1"/>
      <c r="V62" s="1"/>
      <c r="W62" s="1"/>
      <c r="X62" s="8"/>
      <c r="Y62" s="2"/>
      <c r="Z62" s="1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2.75">
      <c r="A63" s="7" t="s">
        <v>6</v>
      </c>
      <c r="B63" s="1" t="s">
        <v>4</v>
      </c>
      <c r="C63" s="1" t="s">
        <v>5</v>
      </c>
      <c r="D63" s="2"/>
      <c r="E63" s="2"/>
      <c r="F63" s="2"/>
      <c r="G63" s="2"/>
      <c r="H63" s="9"/>
      <c r="I63" s="2"/>
      <c r="J63" s="7" t="str">
        <f t="shared" si="3"/>
        <v>WhiteDF Purple</v>
      </c>
      <c r="K63" s="1" t="s">
        <v>5</v>
      </c>
      <c r="L63" s="1"/>
      <c r="M63" s="1"/>
      <c r="N63" s="1"/>
      <c r="O63" s="1"/>
      <c r="P63" s="8"/>
      <c r="Q63" s="2"/>
      <c r="R63" s="7" t="str">
        <f t="shared" si="4"/>
        <v>WhiteDF Purple</v>
      </c>
      <c r="S63" s="1" t="s">
        <v>5</v>
      </c>
      <c r="T63" s="1"/>
      <c r="U63" s="1"/>
      <c r="V63" s="1"/>
      <c r="W63" s="1"/>
      <c r="X63" s="8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2.75">
      <c r="A64" s="7" t="s">
        <v>6</v>
      </c>
      <c r="B64" s="1" t="s">
        <v>5</v>
      </c>
      <c r="C64" s="1" t="s">
        <v>5</v>
      </c>
      <c r="D64" s="1" t="s">
        <v>6</v>
      </c>
      <c r="E64" s="2"/>
      <c r="F64" s="2"/>
      <c r="G64" s="2"/>
      <c r="H64" s="9"/>
      <c r="I64" s="2"/>
      <c r="J64" s="7" t="str">
        <f t="shared" si="3"/>
        <v>WhiteSF Purple</v>
      </c>
      <c r="K64" s="1" t="s">
        <v>5</v>
      </c>
      <c r="L64" s="1" t="s">
        <v>6</v>
      </c>
      <c r="M64" s="1"/>
      <c r="N64" s="1"/>
      <c r="O64" s="1"/>
      <c r="P64" s="8"/>
      <c r="Q64" s="2"/>
      <c r="R64" s="7" t="str">
        <f t="shared" si="4"/>
        <v>WhiteSF Purple</v>
      </c>
      <c r="S64" s="1" t="s">
        <v>5</v>
      </c>
      <c r="T64" s="1" t="s">
        <v>6</v>
      </c>
      <c r="U64" s="1"/>
      <c r="V64" s="1"/>
      <c r="W64" s="1"/>
      <c r="X64" s="8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2.75">
      <c r="A65" s="11" t="s">
        <v>6</v>
      </c>
      <c r="B65" s="12" t="s">
        <v>6</v>
      </c>
      <c r="C65" s="12" t="s">
        <v>6</v>
      </c>
      <c r="D65" s="13"/>
      <c r="E65" s="13"/>
      <c r="F65" s="13"/>
      <c r="G65" s="13"/>
      <c r="H65" s="14"/>
      <c r="I65" s="2"/>
      <c r="J65" s="11" t="str">
        <f t="shared" si="3"/>
        <v>WhiteWhite</v>
      </c>
      <c r="K65" s="12" t="s">
        <v>6</v>
      </c>
      <c r="L65" s="12"/>
      <c r="M65" s="12"/>
      <c r="N65" s="12"/>
      <c r="O65" s="12"/>
      <c r="P65" s="15"/>
      <c r="Q65" s="2"/>
      <c r="R65" s="11" t="str">
        <f t="shared" si="4"/>
        <v>WhiteWhite</v>
      </c>
      <c r="S65" s="12" t="s">
        <v>6</v>
      </c>
      <c r="T65" s="12"/>
      <c r="U65" s="12"/>
      <c r="V65" s="12"/>
      <c r="W65" s="12"/>
      <c r="X65" s="15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2.75">
      <c r="A67" s="4" t="s">
        <v>7</v>
      </c>
      <c r="B67" s="5" t="s">
        <v>10</v>
      </c>
      <c r="C67" s="5" t="s">
        <v>7</v>
      </c>
      <c r="D67" s="5"/>
      <c r="E67" s="5"/>
      <c r="F67" s="5"/>
      <c r="G67" s="5"/>
      <c r="H67" s="6"/>
      <c r="I67" s="2"/>
      <c r="J67" s="4" t="str">
        <f t="shared" si="3"/>
        <v>DF GreenGreen</v>
      </c>
      <c r="K67" s="5" t="s">
        <v>7</v>
      </c>
      <c r="L67" s="5"/>
      <c r="M67" s="5"/>
      <c r="N67" s="5"/>
      <c r="O67" s="5"/>
      <c r="P67" s="6"/>
      <c r="Q67" s="1"/>
      <c r="R67" s="4" t="str">
        <f aca="true" t="shared" si="5" ref="R67:R74">$A67&amp;$B67</f>
        <v>DF GreenGreen</v>
      </c>
      <c r="S67" s="5" t="s">
        <v>10</v>
      </c>
      <c r="T67" s="5"/>
      <c r="U67" s="5"/>
      <c r="V67" s="5"/>
      <c r="W67" s="5"/>
      <c r="X67" s="6"/>
      <c r="Y67" s="16">
        <v>1</v>
      </c>
      <c r="Z67" s="6" t="s">
        <v>7</v>
      </c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2.75">
      <c r="A68" s="7" t="s">
        <v>7</v>
      </c>
      <c r="B68" s="1" t="s">
        <v>37</v>
      </c>
      <c r="C68" s="1" t="s">
        <v>7</v>
      </c>
      <c r="D68" s="1" t="s">
        <v>30</v>
      </c>
      <c r="E68" s="1"/>
      <c r="F68" s="1"/>
      <c r="G68" s="1"/>
      <c r="H68" s="8"/>
      <c r="I68" s="2"/>
      <c r="J68" s="7" t="str">
        <f t="shared" si="3"/>
        <v>DF GreenGreen SF Blue</v>
      </c>
      <c r="K68" s="1" t="s">
        <v>7</v>
      </c>
      <c r="L68" s="1" t="s">
        <v>30</v>
      </c>
      <c r="M68" s="1"/>
      <c r="N68" s="1"/>
      <c r="O68" s="1"/>
      <c r="P68" s="8"/>
      <c r="Q68" s="1"/>
      <c r="R68" s="7" t="str">
        <f t="shared" si="5"/>
        <v>DF GreenGreen SF Blue</v>
      </c>
      <c r="S68" s="1" t="s">
        <v>10</v>
      </c>
      <c r="T68" s="1" t="s">
        <v>37</v>
      </c>
      <c r="U68" s="1"/>
      <c r="V68" s="1"/>
      <c r="W68" s="1"/>
      <c r="X68" s="8"/>
      <c r="Y68" s="17">
        <v>2</v>
      </c>
      <c r="Z68" s="8" t="s">
        <v>30</v>
      </c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2.75">
      <c r="A69" s="7" t="s">
        <v>7</v>
      </c>
      <c r="B69" s="1" t="s">
        <v>38</v>
      </c>
      <c r="C69" s="1" t="s">
        <v>30</v>
      </c>
      <c r="D69" s="1"/>
      <c r="E69" s="1"/>
      <c r="F69" s="1"/>
      <c r="G69" s="1"/>
      <c r="H69" s="8"/>
      <c r="I69" s="2"/>
      <c r="J69" s="7" t="str">
        <f t="shared" si="3"/>
        <v>DF GreenGreen DF Blue</v>
      </c>
      <c r="K69" s="1" t="s">
        <v>30</v>
      </c>
      <c r="L69" s="1"/>
      <c r="M69" s="1"/>
      <c r="N69" s="1"/>
      <c r="O69" s="1"/>
      <c r="P69" s="8"/>
      <c r="Q69" s="1"/>
      <c r="R69" s="7" t="str">
        <f t="shared" si="5"/>
        <v>DF GreenGreen DF Blue</v>
      </c>
      <c r="S69" s="1" t="s">
        <v>37</v>
      </c>
      <c r="T69" s="1"/>
      <c r="U69" s="1"/>
      <c r="V69" s="1"/>
      <c r="W69" s="1"/>
      <c r="X69" s="8"/>
      <c r="Y69" s="17">
        <v>3</v>
      </c>
      <c r="Z69" s="8" t="s">
        <v>31</v>
      </c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2.75">
      <c r="A70" s="7" t="s">
        <v>30</v>
      </c>
      <c r="B70" s="1" t="s">
        <v>10</v>
      </c>
      <c r="C70" s="1" t="s">
        <v>7</v>
      </c>
      <c r="D70" s="1" t="s">
        <v>30</v>
      </c>
      <c r="E70" s="1"/>
      <c r="F70" s="1"/>
      <c r="G70" s="1"/>
      <c r="H70" s="8"/>
      <c r="I70" s="2"/>
      <c r="J70" s="7" t="str">
        <f t="shared" si="3"/>
        <v>DF Green SF BlueGreen</v>
      </c>
      <c r="K70" s="1" t="s">
        <v>7</v>
      </c>
      <c r="L70" s="1" t="s">
        <v>30</v>
      </c>
      <c r="M70" s="1"/>
      <c r="N70" s="1"/>
      <c r="O70" s="1"/>
      <c r="P70" s="8"/>
      <c r="Q70" s="1"/>
      <c r="R70" s="7" t="str">
        <f t="shared" si="5"/>
        <v>DF Green SF BlueGreen</v>
      </c>
      <c r="S70" s="1" t="s">
        <v>10</v>
      </c>
      <c r="T70" s="1" t="s">
        <v>37</v>
      </c>
      <c r="U70" s="1"/>
      <c r="V70" s="1"/>
      <c r="W70" s="1"/>
      <c r="X70" s="8"/>
      <c r="Y70" s="17">
        <v>4</v>
      </c>
      <c r="Z70" s="8" t="s">
        <v>8</v>
      </c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2.75">
      <c r="A71" s="7" t="s">
        <v>30</v>
      </c>
      <c r="B71" s="1" t="s">
        <v>37</v>
      </c>
      <c r="C71" s="1" t="s">
        <v>7</v>
      </c>
      <c r="D71" s="1" t="s">
        <v>30</v>
      </c>
      <c r="E71" s="1" t="s">
        <v>31</v>
      </c>
      <c r="F71" s="1"/>
      <c r="G71" s="1"/>
      <c r="H71" s="8"/>
      <c r="I71" s="2"/>
      <c r="J71" s="7" t="str">
        <f t="shared" si="3"/>
        <v>DF Green SF BlueGreen SF Blue</v>
      </c>
      <c r="K71" s="1" t="s">
        <v>7</v>
      </c>
      <c r="L71" s="1" t="s">
        <v>30</v>
      </c>
      <c r="M71" s="1" t="s">
        <v>31</v>
      </c>
      <c r="N71" s="1"/>
      <c r="O71" s="1"/>
      <c r="P71" s="8"/>
      <c r="Q71" s="1"/>
      <c r="R71" s="7" t="str">
        <f t="shared" si="5"/>
        <v>DF Green SF BlueGreen SF Blue</v>
      </c>
      <c r="S71" s="1" t="s">
        <v>10</v>
      </c>
      <c r="T71" s="1" t="s">
        <v>37</v>
      </c>
      <c r="U71" s="1" t="s">
        <v>38</v>
      </c>
      <c r="V71" s="1"/>
      <c r="W71" s="1"/>
      <c r="X71" s="8"/>
      <c r="Y71" s="17">
        <v>5</v>
      </c>
      <c r="Z71" s="8" t="s">
        <v>32</v>
      </c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2.75">
      <c r="A72" s="7" t="s">
        <v>30</v>
      </c>
      <c r="B72" s="1" t="s">
        <v>38</v>
      </c>
      <c r="C72" s="1" t="s">
        <v>30</v>
      </c>
      <c r="D72" s="1" t="s">
        <v>31</v>
      </c>
      <c r="E72" s="1"/>
      <c r="F72" s="1"/>
      <c r="G72" s="1"/>
      <c r="H72" s="8"/>
      <c r="I72" s="2"/>
      <c r="J72" s="7" t="str">
        <f t="shared" si="3"/>
        <v>DF Green SF BlueGreen DF Blue</v>
      </c>
      <c r="K72" s="1" t="s">
        <v>30</v>
      </c>
      <c r="L72" s="1" t="s">
        <v>31</v>
      </c>
      <c r="M72" s="1"/>
      <c r="N72" s="1"/>
      <c r="O72" s="1"/>
      <c r="P72" s="8"/>
      <c r="Q72" s="1"/>
      <c r="R72" s="7" t="str">
        <f t="shared" si="5"/>
        <v>DF Green SF BlueGreen DF Blue</v>
      </c>
      <c r="S72" s="1" t="s">
        <v>37</v>
      </c>
      <c r="T72" s="1" t="s">
        <v>38</v>
      </c>
      <c r="U72" s="1"/>
      <c r="V72" s="1"/>
      <c r="W72" s="1"/>
      <c r="X72" s="8"/>
      <c r="Y72" s="17">
        <v>6</v>
      </c>
      <c r="Z72" s="8" t="s">
        <v>33</v>
      </c>
      <c r="AA72" s="2"/>
      <c r="AB72" s="2"/>
      <c r="AC72" s="2"/>
      <c r="AD72" s="2"/>
      <c r="AE72" s="2"/>
      <c r="AF72" s="2"/>
      <c r="AG72" s="2"/>
      <c r="AH72" s="2"/>
      <c r="AI72" s="2"/>
    </row>
    <row r="73" spans="1:26" ht="12.75">
      <c r="A73" s="7" t="s">
        <v>31</v>
      </c>
      <c r="B73" s="1" t="s">
        <v>10</v>
      </c>
      <c r="C73" s="1" t="s">
        <v>30</v>
      </c>
      <c r="D73" s="1"/>
      <c r="E73" s="1"/>
      <c r="F73" s="1"/>
      <c r="G73" s="1"/>
      <c r="H73" s="8"/>
      <c r="J73" s="7" t="str">
        <f t="shared" si="3"/>
        <v>DF Green DF BlueGreen</v>
      </c>
      <c r="K73" s="1" t="s">
        <v>30</v>
      </c>
      <c r="L73" s="1"/>
      <c r="M73" s="1"/>
      <c r="N73" s="1"/>
      <c r="O73" s="1"/>
      <c r="P73" s="8"/>
      <c r="Q73" s="1"/>
      <c r="R73" s="7" t="str">
        <f t="shared" si="5"/>
        <v>DF Green DF BlueGreen</v>
      </c>
      <c r="S73" s="1" t="s">
        <v>37</v>
      </c>
      <c r="T73" s="1"/>
      <c r="U73" s="1"/>
      <c r="V73" s="1"/>
      <c r="W73" s="1"/>
      <c r="X73" s="8"/>
      <c r="Y73" s="17">
        <v>7</v>
      </c>
      <c r="Z73" s="8" t="s">
        <v>9</v>
      </c>
    </row>
    <row r="74" spans="1:26" ht="12.75">
      <c r="A74" s="7" t="s">
        <v>31</v>
      </c>
      <c r="B74" s="1" t="s">
        <v>37</v>
      </c>
      <c r="C74" s="1" t="s">
        <v>30</v>
      </c>
      <c r="D74" s="1" t="s">
        <v>31</v>
      </c>
      <c r="E74" s="1"/>
      <c r="F74" s="1"/>
      <c r="G74" s="1"/>
      <c r="H74" s="8"/>
      <c r="J74" s="7" t="str">
        <f t="shared" si="3"/>
        <v>DF Green DF BlueGreen SF Blue</v>
      </c>
      <c r="K74" s="1" t="s">
        <v>30</v>
      </c>
      <c r="L74" s="1" t="s">
        <v>31</v>
      </c>
      <c r="M74" s="1"/>
      <c r="N74" s="1"/>
      <c r="O74" s="1"/>
      <c r="P74" s="8"/>
      <c r="Q74" s="1"/>
      <c r="R74" s="7" t="str">
        <f t="shared" si="5"/>
        <v>DF Green DF BlueGreen SF Blue</v>
      </c>
      <c r="S74" s="1" t="s">
        <v>37</v>
      </c>
      <c r="T74" s="1" t="s">
        <v>38</v>
      </c>
      <c r="U74" s="1"/>
      <c r="V74" s="1"/>
      <c r="W74" s="1"/>
      <c r="X74" s="8"/>
      <c r="Y74" s="17">
        <v>8</v>
      </c>
      <c r="Z74" s="8" t="s">
        <v>34</v>
      </c>
    </row>
    <row r="75" spans="1:26" ht="12.75">
      <c r="A75" s="7" t="s">
        <v>31</v>
      </c>
      <c r="B75" s="1" t="s">
        <v>38</v>
      </c>
      <c r="C75" s="1" t="s">
        <v>31</v>
      </c>
      <c r="D75" s="1"/>
      <c r="E75" s="1"/>
      <c r="F75" s="1"/>
      <c r="G75" s="1"/>
      <c r="H75" s="8"/>
      <c r="J75" s="7" t="str">
        <f t="shared" si="3"/>
        <v>DF Green DF BlueGreen DF Blue</v>
      </c>
      <c r="K75" s="1" t="s">
        <v>31</v>
      </c>
      <c r="L75" s="1"/>
      <c r="M75" s="1"/>
      <c r="N75" s="1"/>
      <c r="O75" s="1"/>
      <c r="P75" s="8"/>
      <c r="Q75" s="1"/>
      <c r="R75" s="7" t="str">
        <f>$A75&amp;$B75</f>
        <v>DF Green DF BlueGreen DF Blue</v>
      </c>
      <c r="S75" s="1" t="s">
        <v>38</v>
      </c>
      <c r="T75" s="1"/>
      <c r="U75" s="1"/>
      <c r="V75" s="1"/>
      <c r="W75" s="1"/>
      <c r="X75" s="8"/>
      <c r="Y75" s="18">
        <v>9</v>
      </c>
      <c r="Z75" s="15" t="s">
        <v>35</v>
      </c>
    </row>
    <row r="76" spans="1:26" ht="12.75">
      <c r="A76" s="7" t="s">
        <v>7</v>
      </c>
      <c r="B76" s="1" t="s">
        <v>11</v>
      </c>
      <c r="C76" s="1" t="s">
        <v>9</v>
      </c>
      <c r="D76" s="1"/>
      <c r="E76" s="1"/>
      <c r="F76" s="1"/>
      <c r="G76" s="1"/>
      <c r="H76" s="8"/>
      <c r="J76" s="7" t="str">
        <f t="shared" si="3"/>
        <v>DF GreenYellow</v>
      </c>
      <c r="K76" s="1" t="s">
        <v>9</v>
      </c>
      <c r="L76" s="1"/>
      <c r="M76" s="1"/>
      <c r="N76" s="1"/>
      <c r="O76" s="1"/>
      <c r="P76" s="8"/>
      <c r="Q76" s="1"/>
      <c r="R76" s="7" t="str">
        <f aca="true" t="shared" si="6" ref="R76:R120">$A76&amp;$B76</f>
        <v>DF GreenYellow</v>
      </c>
      <c r="S76" s="1" t="s">
        <v>10</v>
      </c>
      <c r="T76" s="1"/>
      <c r="U76" s="1"/>
      <c r="V76" s="1"/>
      <c r="W76" s="1"/>
      <c r="X76" s="8"/>
      <c r="Y76" s="19">
        <v>1</v>
      </c>
      <c r="Z76" s="6" t="s">
        <v>10</v>
      </c>
    </row>
    <row r="77" spans="1:26" ht="12.75">
      <c r="A77" s="7" t="s">
        <v>7</v>
      </c>
      <c r="B77" s="1" t="s">
        <v>39</v>
      </c>
      <c r="C77" s="1" t="s">
        <v>9</v>
      </c>
      <c r="D77" s="1" t="s">
        <v>34</v>
      </c>
      <c r="E77" s="1"/>
      <c r="F77" s="1"/>
      <c r="G77" s="1"/>
      <c r="H77" s="8"/>
      <c r="J77" s="7" t="str">
        <f t="shared" si="3"/>
        <v>DF GreenYellow SF Blue</v>
      </c>
      <c r="K77" s="1" t="s">
        <v>9</v>
      </c>
      <c r="L77" s="1" t="s">
        <v>34</v>
      </c>
      <c r="M77" s="1"/>
      <c r="N77" s="1"/>
      <c r="O77" s="1"/>
      <c r="P77" s="8"/>
      <c r="Q77" s="1"/>
      <c r="R77" s="7" t="str">
        <f t="shared" si="6"/>
        <v>DF GreenYellow SF Blue</v>
      </c>
      <c r="S77" s="1" t="s">
        <v>10</v>
      </c>
      <c r="T77" s="1" t="s">
        <v>37</v>
      </c>
      <c r="U77" s="1"/>
      <c r="V77" s="1"/>
      <c r="W77" s="1"/>
      <c r="X77" s="8"/>
      <c r="Y77" s="20">
        <v>2</v>
      </c>
      <c r="Z77" s="8" t="s">
        <v>37</v>
      </c>
    </row>
    <row r="78" spans="1:26" ht="12.75">
      <c r="A78" s="7" t="s">
        <v>7</v>
      </c>
      <c r="B78" s="1" t="s">
        <v>40</v>
      </c>
      <c r="C78" s="1" t="s">
        <v>34</v>
      </c>
      <c r="D78" s="1"/>
      <c r="E78" s="1"/>
      <c r="F78" s="1"/>
      <c r="G78" s="1"/>
      <c r="H78" s="8"/>
      <c r="J78" s="7" t="str">
        <f t="shared" si="3"/>
        <v>DF GreenYellow DF Blue</v>
      </c>
      <c r="K78" s="1" t="s">
        <v>34</v>
      </c>
      <c r="L78" s="1"/>
      <c r="M78" s="1"/>
      <c r="N78" s="1"/>
      <c r="O78" s="1"/>
      <c r="P78" s="8"/>
      <c r="Q78" s="1"/>
      <c r="R78" s="7" t="str">
        <f t="shared" si="6"/>
        <v>DF GreenYellow DF Blue</v>
      </c>
      <c r="S78" s="1" t="s">
        <v>37</v>
      </c>
      <c r="T78" s="1"/>
      <c r="U78" s="1"/>
      <c r="V78" s="1"/>
      <c r="W78" s="1"/>
      <c r="X78" s="8"/>
      <c r="Y78" s="20">
        <v>3</v>
      </c>
      <c r="Z78" s="8" t="s">
        <v>38</v>
      </c>
    </row>
    <row r="79" spans="1:26" ht="12.75">
      <c r="A79" s="7" t="s">
        <v>30</v>
      </c>
      <c r="B79" s="1" t="s">
        <v>11</v>
      </c>
      <c r="C79" s="1" t="s">
        <v>9</v>
      </c>
      <c r="D79" s="1" t="s">
        <v>34</v>
      </c>
      <c r="E79" s="1"/>
      <c r="F79" s="1"/>
      <c r="G79" s="1"/>
      <c r="H79" s="8"/>
      <c r="J79" s="7" t="str">
        <f t="shared" si="3"/>
        <v>DF Green SF BlueYellow</v>
      </c>
      <c r="K79" s="1" t="s">
        <v>9</v>
      </c>
      <c r="L79" s="1" t="s">
        <v>34</v>
      </c>
      <c r="M79" s="1"/>
      <c r="N79" s="1"/>
      <c r="O79" s="1"/>
      <c r="P79" s="8"/>
      <c r="Q79" s="1"/>
      <c r="R79" s="7" t="str">
        <f t="shared" si="6"/>
        <v>DF Green SF BlueYellow</v>
      </c>
      <c r="S79" s="1" t="s">
        <v>10</v>
      </c>
      <c r="T79" s="1" t="s">
        <v>37</v>
      </c>
      <c r="U79" s="1"/>
      <c r="V79" s="1"/>
      <c r="W79" s="1"/>
      <c r="X79" s="8"/>
      <c r="Y79" s="20">
        <v>4</v>
      </c>
      <c r="Z79" s="8" t="s">
        <v>11</v>
      </c>
    </row>
    <row r="80" spans="1:26" ht="12.75">
      <c r="A80" s="7" t="s">
        <v>30</v>
      </c>
      <c r="B80" s="1" t="s">
        <v>39</v>
      </c>
      <c r="C80" s="1" t="s">
        <v>9</v>
      </c>
      <c r="D80" s="1" t="s">
        <v>34</v>
      </c>
      <c r="E80" s="1" t="s">
        <v>35</v>
      </c>
      <c r="F80" s="1"/>
      <c r="G80" s="1"/>
      <c r="H80" s="8"/>
      <c r="J80" s="7" t="str">
        <f t="shared" si="3"/>
        <v>DF Green SF BlueYellow SF Blue</v>
      </c>
      <c r="K80" s="1" t="s">
        <v>9</v>
      </c>
      <c r="L80" s="1" t="s">
        <v>34</v>
      </c>
      <c r="M80" s="1" t="s">
        <v>35</v>
      </c>
      <c r="N80" s="1"/>
      <c r="O80" s="1"/>
      <c r="P80" s="8"/>
      <c r="Q80" s="1"/>
      <c r="R80" s="7" t="str">
        <f t="shared" si="6"/>
        <v>DF Green SF BlueYellow SF Blue</v>
      </c>
      <c r="S80" s="1" t="s">
        <v>10</v>
      </c>
      <c r="T80" s="1" t="s">
        <v>37</v>
      </c>
      <c r="U80" s="1" t="s">
        <v>38</v>
      </c>
      <c r="V80" s="1"/>
      <c r="W80" s="1"/>
      <c r="X80" s="8"/>
      <c r="Y80" s="20">
        <v>5</v>
      </c>
      <c r="Z80" s="8" t="s">
        <v>39</v>
      </c>
    </row>
    <row r="81" spans="1:26" ht="12.75">
      <c r="A81" s="7" t="s">
        <v>30</v>
      </c>
      <c r="B81" s="1" t="s">
        <v>40</v>
      </c>
      <c r="C81" s="1" t="s">
        <v>34</v>
      </c>
      <c r="D81" s="1" t="s">
        <v>35</v>
      </c>
      <c r="E81" s="1"/>
      <c r="F81" s="1"/>
      <c r="G81" s="1"/>
      <c r="H81" s="8"/>
      <c r="J81" s="7" t="str">
        <f t="shared" si="3"/>
        <v>DF Green SF BlueYellow DF Blue</v>
      </c>
      <c r="K81" s="1" t="s">
        <v>34</v>
      </c>
      <c r="L81" s="1" t="s">
        <v>35</v>
      </c>
      <c r="M81" s="1"/>
      <c r="N81" s="1"/>
      <c r="O81" s="1"/>
      <c r="P81" s="8"/>
      <c r="Q81" s="1"/>
      <c r="R81" s="7" t="str">
        <f t="shared" si="6"/>
        <v>DF Green SF BlueYellow DF Blue</v>
      </c>
      <c r="S81" s="1" t="s">
        <v>37</v>
      </c>
      <c r="T81" s="1" t="s">
        <v>38</v>
      </c>
      <c r="U81" s="1"/>
      <c r="V81" s="1"/>
      <c r="W81" s="1"/>
      <c r="X81" s="8"/>
      <c r="Y81" s="21">
        <v>6</v>
      </c>
      <c r="Z81" s="15" t="s">
        <v>40</v>
      </c>
    </row>
    <row r="82" spans="1:25" ht="12.75">
      <c r="A82" s="7" t="s">
        <v>31</v>
      </c>
      <c r="B82" s="1" t="s">
        <v>11</v>
      </c>
      <c r="C82" s="1" t="s">
        <v>34</v>
      </c>
      <c r="D82" s="1"/>
      <c r="E82" s="1"/>
      <c r="F82" s="1"/>
      <c r="G82" s="1"/>
      <c r="H82" s="8"/>
      <c r="J82" s="7" t="str">
        <f t="shared" si="3"/>
        <v>DF Green DF BlueYellow</v>
      </c>
      <c r="K82" s="1" t="s">
        <v>34</v>
      </c>
      <c r="L82" s="1"/>
      <c r="M82" s="1"/>
      <c r="N82" s="1"/>
      <c r="O82" s="1"/>
      <c r="P82" s="8"/>
      <c r="Q82" s="1"/>
      <c r="R82" s="7" t="str">
        <f t="shared" si="6"/>
        <v>DF Green DF BlueYellow</v>
      </c>
      <c r="S82" s="1" t="s">
        <v>37</v>
      </c>
      <c r="T82" s="1"/>
      <c r="U82" s="1"/>
      <c r="V82" s="1"/>
      <c r="W82" s="1"/>
      <c r="X82" s="8"/>
      <c r="Y82" s="2"/>
    </row>
    <row r="83" spans="1:25" ht="12.75">
      <c r="A83" s="7" t="s">
        <v>31</v>
      </c>
      <c r="B83" s="1" t="s">
        <v>39</v>
      </c>
      <c r="C83" s="1" t="s">
        <v>34</v>
      </c>
      <c r="D83" s="1" t="s">
        <v>35</v>
      </c>
      <c r="E83" s="1"/>
      <c r="F83" s="1"/>
      <c r="G83" s="1"/>
      <c r="H83" s="8"/>
      <c r="J83" s="7" t="str">
        <f t="shared" si="3"/>
        <v>DF Green DF BlueYellow SF Blue</v>
      </c>
      <c r="K83" s="1" t="s">
        <v>34</v>
      </c>
      <c r="L83" s="1" t="s">
        <v>35</v>
      </c>
      <c r="M83" s="1"/>
      <c r="N83" s="1"/>
      <c r="O83" s="1"/>
      <c r="P83" s="8"/>
      <c r="Q83" s="1"/>
      <c r="R83" s="7" t="str">
        <f t="shared" si="6"/>
        <v>DF Green DF BlueYellow SF Blue</v>
      </c>
      <c r="S83" s="1" t="s">
        <v>37</v>
      </c>
      <c r="T83" s="1" t="s">
        <v>38</v>
      </c>
      <c r="U83" s="1"/>
      <c r="V83" s="1"/>
      <c r="W83" s="1"/>
      <c r="X83" s="8"/>
      <c r="Y83" s="2"/>
    </row>
    <row r="84" spans="1:25" ht="12.75">
      <c r="A84" s="7" t="s">
        <v>31</v>
      </c>
      <c r="B84" s="1" t="s">
        <v>40</v>
      </c>
      <c r="C84" s="1" t="s">
        <v>35</v>
      </c>
      <c r="D84" s="1"/>
      <c r="E84" s="1"/>
      <c r="F84" s="1"/>
      <c r="G84" s="1"/>
      <c r="H84" s="8"/>
      <c r="J84" s="7" t="str">
        <f t="shared" si="3"/>
        <v>DF Green DF BlueYellow DF Blue</v>
      </c>
      <c r="K84" s="1" t="s">
        <v>35</v>
      </c>
      <c r="L84" s="1"/>
      <c r="M84" s="1"/>
      <c r="N84" s="1"/>
      <c r="O84" s="1"/>
      <c r="P84" s="8"/>
      <c r="Q84" s="1"/>
      <c r="R84" s="7" t="str">
        <f t="shared" si="6"/>
        <v>DF Green DF BlueYellow DF Blue</v>
      </c>
      <c r="S84" s="1" t="s">
        <v>38</v>
      </c>
      <c r="T84" s="1"/>
      <c r="U84" s="1"/>
      <c r="V84" s="1"/>
      <c r="W84" s="1"/>
      <c r="X84" s="8"/>
      <c r="Y84" s="2"/>
    </row>
    <row r="85" spans="1:24" ht="12.75">
      <c r="A85" s="7" t="s">
        <v>8</v>
      </c>
      <c r="B85" s="1" t="s">
        <v>10</v>
      </c>
      <c r="C85" s="1" t="s">
        <v>9</v>
      </c>
      <c r="D85" s="2"/>
      <c r="E85" s="2"/>
      <c r="F85" s="1"/>
      <c r="G85" s="1"/>
      <c r="H85" s="8"/>
      <c r="J85" s="7" t="str">
        <f t="shared" si="3"/>
        <v>DF YellowGreen</v>
      </c>
      <c r="K85" s="1" t="s">
        <v>9</v>
      </c>
      <c r="L85" s="2"/>
      <c r="M85" s="2"/>
      <c r="N85" s="1"/>
      <c r="O85" s="1"/>
      <c r="P85" s="8"/>
      <c r="Q85" s="1"/>
      <c r="R85" s="7" t="str">
        <f t="shared" si="6"/>
        <v>DF YellowGreen</v>
      </c>
      <c r="S85" s="1" t="s">
        <v>11</v>
      </c>
      <c r="T85" s="1"/>
      <c r="U85" s="1"/>
      <c r="V85" s="1"/>
      <c r="W85" s="1"/>
      <c r="X85" s="8"/>
    </row>
    <row r="86" spans="1:24" ht="12.75">
      <c r="A86" s="7" t="s">
        <v>8</v>
      </c>
      <c r="B86" s="1" t="s">
        <v>37</v>
      </c>
      <c r="C86" s="1" t="s">
        <v>9</v>
      </c>
      <c r="D86" s="3" t="s">
        <v>34</v>
      </c>
      <c r="E86" s="2"/>
      <c r="F86" s="1"/>
      <c r="G86" s="1"/>
      <c r="H86" s="8"/>
      <c r="J86" s="7" t="str">
        <f t="shared" si="3"/>
        <v>DF YellowGreen SF Blue</v>
      </c>
      <c r="K86" s="1" t="s">
        <v>9</v>
      </c>
      <c r="L86" s="3" t="s">
        <v>34</v>
      </c>
      <c r="M86" s="2"/>
      <c r="N86" s="1"/>
      <c r="O86" s="1"/>
      <c r="P86" s="8"/>
      <c r="Q86" s="1"/>
      <c r="R86" s="7" t="str">
        <f t="shared" si="6"/>
        <v>DF YellowGreen SF Blue</v>
      </c>
      <c r="S86" s="1" t="s">
        <v>11</v>
      </c>
      <c r="T86" s="1" t="s">
        <v>39</v>
      </c>
      <c r="U86" s="1"/>
      <c r="V86" s="1"/>
      <c r="W86" s="1"/>
      <c r="X86" s="8"/>
    </row>
    <row r="87" spans="1:24" ht="12.75">
      <c r="A87" s="7" t="s">
        <v>8</v>
      </c>
      <c r="B87" s="1" t="s">
        <v>38</v>
      </c>
      <c r="C87" s="1" t="s">
        <v>34</v>
      </c>
      <c r="D87" s="1"/>
      <c r="E87" s="2"/>
      <c r="F87" s="1"/>
      <c r="G87" s="1"/>
      <c r="H87" s="8"/>
      <c r="J87" s="7" t="str">
        <f t="shared" si="3"/>
        <v>DF YellowGreen DF Blue</v>
      </c>
      <c r="K87" s="1" t="s">
        <v>34</v>
      </c>
      <c r="L87" s="1"/>
      <c r="M87" s="2"/>
      <c r="N87" s="1"/>
      <c r="O87" s="1"/>
      <c r="P87" s="8"/>
      <c r="Q87" s="1"/>
      <c r="R87" s="7" t="str">
        <f t="shared" si="6"/>
        <v>DF YellowGreen DF Blue</v>
      </c>
      <c r="S87" s="1" t="s">
        <v>39</v>
      </c>
      <c r="T87" s="1"/>
      <c r="U87" s="1"/>
      <c r="V87" s="1"/>
      <c r="W87" s="1"/>
      <c r="X87" s="8"/>
    </row>
    <row r="88" spans="1:24" ht="12.75">
      <c r="A88" s="7" t="s">
        <v>32</v>
      </c>
      <c r="B88" s="1" t="s">
        <v>10</v>
      </c>
      <c r="C88" s="1" t="s">
        <v>9</v>
      </c>
      <c r="D88" s="3" t="s">
        <v>34</v>
      </c>
      <c r="E88" s="2"/>
      <c r="F88" s="1"/>
      <c r="G88" s="1"/>
      <c r="H88" s="8"/>
      <c r="J88" s="7" t="str">
        <f t="shared" si="3"/>
        <v>DF Yellow SF BlueGreen</v>
      </c>
      <c r="K88" s="1" t="s">
        <v>9</v>
      </c>
      <c r="L88" s="3" t="s">
        <v>34</v>
      </c>
      <c r="M88" s="2"/>
      <c r="N88" s="1"/>
      <c r="O88" s="1"/>
      <c r="P88" s="8"/>
      <c r="Q88" s="1"/>
      <c r="R88" s="7" t="str">
        <f t="shared" si="6"/>
        <v>DF Yellow SF BlueGreen</v>
      </c>
      <c r="S88" s="1" t="s">
        <v>11</v>
      </c>
      <c r="T88" s="1" t="s">
        <v>39</v>
      </c>
      <c r="U88" s="1"/>
      <c r="V88" s="1"/>
      <c r="W88" s="1"/>
      <c r="X88" s="8"/>
    </row>
    <row r="89" spans="1:24" ht="12.75">
      <c r="A89" s="7" t="s">
        <v>32</v>
      </c>
      <c r="B89" s="1" t="s">
        <v>37</v>
      </c>
      <c r="C89" s="1" t="s">
        <v>9</v>
      </c>
      <c r="D89" s="3" t="s">
        <v>34</v>
      </c>
      <c r="E89" s="3" t="s">
        <v>35</v>
      </c>
      <c r="F89" s="1"/>
      <c r="G89" s="1"/>
      <c r="H89" s="8"/>
      <c r="J89" s="7" t="str">
        <f t="shared" si="3"/>
        <v>DF Yellow SF BlueGreen SF Blue</v>
      </c>
      <c r="K89" s="1" t="s">
        <v>9</v>
      </c>
      <c r="L89" s="3" t="s">
        <v>34</v>
      </c>
      <c r="M89" s="3" t="s">
        <v>35</v>
      </c>
      <c r="N89" s="1"/>
      <c r="O89" s="1"/>
      <c r="P89" s="8"/>
      <c r="Q89" s="1"/>
      <c r="R89" s="7" t="str">
        <f t="shared" si="6"/>
        <v>DF Yellow SF BlueGreen SF Blue</v>
      </c>
      <c r="S89" s="1" t="s">
        <v>11</v>
      </c>
      <c r="T89" s="1" t="s">
        <v>39</v>
      </c>
      <c r="U89" s="1" t="s">
        <v>40</v>
      </c>
      <c r="V89" s="1"/>
      <c r="W89" s="1"/>
      <c r="X89" s="8"/>
    </row>
    <row r="90" spans="1:24" ht="12.75">
      <c r="A90" s="7" t="s">
        <v>32</v>
      </c>
      <c r="B90" s="1" t="s">
        <v>38</v>
      </c>
      <c r="C90" s="1" t="s">
        <v>35</v>
      </c>
      <c r="D90" s="1" t="s">
        <v>34</v>
      </c>
      <c r="E90" s="2"/>
      <c r="F90" s="1"/>
      <c r="G90" s="1"/>
      <c r="H90" s="8"/>
      <c r="J90" s="7" t="str">
        <f t="shared" si="3"/>
        <v>DF Yellow SF BlueGreen DF Blue</v>
      </c>
      <c r="K90" s="1" t="s">
        <v>35</v>
      </c>
      <c r="L90" s="1" t="s">
        <v>34</v>
      </c>
      <c r="M90" s="2"/>
      <c r="N90" s="1"/>
      <c r="O90" s="1"/>
      <c r="P90" s="8"/>
      <c r="Q90" s="1"/>
      <c r="R90" s="7" t="str">
        <f t="shared" si="6"/>
        <v>DF Yellow SF BlueGreen DF Blue</v>
      </c>
      <c r="S90" s="1" t="s">
        <v>39</v>
      </c>
      <c r="T90" s="1" t="s">
        <v>40</v>
      </c>
      <c r="U90" s="1"/>
      <c r="V90" s="1"/>
      <c r="W90" s="1"/>
      <c r="X90" s="8"/>
    </row>
    <row r="91" spans="1:24" ht="12.75">
      <c r="A91" s="7" t="s">
        <v>33</v>
      </c>
      <c r="B91" s="1" t="s">
        <v>10</v>
      </c>
      <c r="C91" s="1" t="s">
        <v>34</v>
      </c>
      <c r="D91" s="2"/>
      <c r="E91" s="2"/>
      <c r="F91" s="1"/>
      <c r="G91" s="1"/>
      <c r="H91" s="8"/>
      <c r="J91" s="7" t="str">
        <f t="shared" si="3"/>
        <v>DF Yellow DF BlueGreen</v>
      </c>
      <c r="K91" s="1" t="s">
        <v>34</v>
      </c>
      <c r="L91" s="2"/>
      <c r="M91" s="2"/>
      <c r="N91" s="1"/>
      <c r="O91" s="1"/>
      <c r="P91" s="8"/>
      <c r="Q91" s="1"/>
      <c r="R91" s="7" t="str">
        <f t="shared" si="6"/>
        <v>DF Yellow DF BlueGreen</v>
      </c>
      <c r="S91" s="1" t="s">
        <v>39</v>
      </c>
      <c r="T91" s="1"/>
      <c r="U91" s="1"/>
      <c r="V91" s="1"/>
      <c r="W91" s="1"/>
      <c r="X91" s="8"/>
    </row>
    <row r="92" spans="1:24" ht="12.75">
      <c r="A92" s="7" t="s">
        <v>33</v>
      </c>
      <c r="B92" s="1" t="s">
        <v>37</v>
      </c>
      <c r="C92" s="1" t="s">
        <v>34</v>
      </c>
      <c r="D92" s="1" t="s">
        <v>35</v>
      </c>
      <c r="E92" s="2"/>
      <c r="F92" s="1"/>
      <c r="G92" s="1"/>
      <c r="H92" s="8"/>
      <c r="J92" s="7" t="str">
        <f t="shared" si="3"/>
        <v>DF Yellow DF BlueGreen SF Blue</v>
      </c>
      <c r="K92" s="1" t="s">
        <v>34</v>
      </c>
      <c r="L92" s="1" t="s">
        <v>35</v>
      </c>
      <c r="M92" s="2"/>
      <c r="N92" s="1"/>
      <c r="O92" s="1"/>
      <c r="P92" s="8"/>
      <c r="Q92" s="1"/>
      <c r="R92" s="7" t="str">
        <f t="shared" si="6"/>
        <v>DF Yellow DF BlueGreen SF Blue</v>
      </c>
      <c r="S92" s="1" t="s">
        <v>39</v>
      </c>
      <c r="T92" s="1" t="s">
        <v>40</v>
      </c>
      <c r="U92" s="1"/>
      <c r="V92" s="1"/>
      <c r="W92" s="1"/>
      <c r="X92" s="8"/>
    </row>
    <row r="93" spans="1:24" ht="12.75">
      <c r="A93" s="7" t="s">
        <v>33</v>
      </c>
      <c r="B93" s="1" t="s">
        <v>38</v>
      </c>
      <c r="C93" s="1" t="s">
        <v>35</v>
      </c>
      <c r="D93" s="2"/>
      <c r="E93" s="2"/>
      <c r="F93" s="1"/>
      <c r="G93" s="1"/>
      <c r="H93" s="8"/>
      <c r="J93" s="7" t="str">
        <f t="shared" si="3"/>
        <v>DF Yellow DF BlueGreen DF Blue</v>
      </c>
      <c r="K93" s="1" t="s">
        <v>35</v>
      </c>
      <c r="L93" s="2"/>
      <c r="M93" s="2"/>
      <c r="N93" s="1"/>
      <c r="O93" s="1"/>
      <c r="P93" s="8"/>
      <c r="Q93" s="1"/>
      <c r="R93" s="7" t="str">
        <f t="shared" si="6"/>
        <v>DF Yellow DF BlueGreen DF Blue</v>
      </c>
      <c r="S93" s="1" t="s">
        <v>40</v>
      </c>
      <c r="T93" s="1"/>
      <c r="U93" s="1"/>
      <c r="V93" s="1"/>
      <c r="W93" s="1"/>
      <c r="X93" s="8"/>
    </row>
    <row r="94" spans="1:24" ht="12.75">
      <c r="A94" s="7" t="s">
        <v>8</v>
      </c>
      <c r="B94" s="1" t="s">
        <v>11</v>
      </c>
      <c r="C94" s="1" t="s">
        <v>8</v>
      </c>
      <c r="D94" s="2"/>
      <c r="E94" s="2"/>
      <c r="F94" s="2"/>
      <c r="G94" s="2"/>
      <c r="H94" s="9"/>
      <c r="J94" s="7" t="str">
        <f t="shared" si="3"/>
        <v>DF YellowYellow</v>
      </c>
      <c r="K94" s="1" t="s">
        <v>8</v>
      </c>
      <c r="L94" s="2"/>
      <c r="M94" s="2"/>
      <c r="N94" s="2"/>
      <c r="O94" s="2"/>
      <c r="P94" s="9"/>
      <c r="Q94" s="2"/>
      <c r="R94" s="7" t="str">
        <f t="shared" si="6"/>
        <v>DF YellowYellow</v>
      </c>
      <c r="S94" s="1" t="s">
        <v>11</v>
      </c>
      <c r="T94" s="1"/>
      <c r="U94" s="1"/>
      <c r="V94" s="1"/>
      <c r="W94" s="1"/>
      <c r="X94" s="8"/>
    </row>
    <row r="95" spans="1:24" ht="12.75">
      <c r="A95" s="7" t="s">
        <v>8</v>
      </c>
      <c r="B95" s="1" t="s">
        <v>39</v>
      </c>
      <c r="C95" s="1" t="s">
        <v>8</v>
      </c>
      <c r="D95" s="3" t="s">
        <v>32</v>
      </c>
      <c r="E95" s="2"/>
      <c r="F95" s="3"/>
      <c r="G95" s="2"/>
      <c r="H95" s="9"/>
      <c r="J95" s="7" t="str">
        <f t="shared" si="3"/>
        <v>DF YellowYellow SF Blue</v>
      </c>
      <c r="K95" s="1" t="s">
        <v>8</v>
      </c>
      <c r="L95" s="3" t="s">
        <v>32</v>
      </c>
      <c r="M95" s="2"/>
      <c r="N95" s="3"/>
      <c r="O95" s="2"/>
      <c r="P95" s="9"/>
      <c r="Q95" s="2"/>
      <c r="R95" s="7" t="str">
        <f t="shared" si="6"/>
        <v>DF YellowYellow SF Blue</v>
      </c>
      <c r="S95" s="1" t="s">
        <v>11</v>
      </c>
      <c r="T95" s="1" t="s">
        <v>39</v>
      </c>
      <c r="U95" s="1"/>
      <c r="V95" s="1"/>
      <c r="W95" s="1"/>
      <c r="X95" s="8"/>
    </row>
    <row r="96" spans="1:24" ht="12.75">
      <c r="A96" s="7" t="s">
        <v>8</v>
      </c>
      <c r="B96" s="1" t="s">
        <v>40</v>
      </c>
      <c r="C96" s="1" t="s">
        <v>32</v>
      </c>
      <c r="D96" s="2"/>
      <c r="E96" s="2"/>
      <c r="F96" s="2"/>
      <c r="G96" s="2"/>
      <c r="H96" s="9"/>
      <c r="J96" s="7" t="str">
        <f t="shared" si="3"/>
        <v>DF YellowYellow DF Blue</v>
      </c>
      <c r="K96" s="1" t="s">
        <v>32</v>
      </c>
      <c r="L96" s="2"/>
      <c r="M96" s="2"/>
      <c r="N96" s="2"/>
      <c r="O96" s="2"/>
      <c r="P96" s="9"/>
      <c r="Q96" s="2"/>
      <c r="R96" s="7" t="str">
        <f t="shared" si="6"/>
        <v>DF YellowYellow DF Blue</v>
      </c>
      <c r="S96" s="1" t="s">
        <v>39</v>
      </c>
      <c r="T96" s="1"/>
      <c r="U96" s="1"/>
      <c r="V96" s="1"/>
      <c r="W96" s="1"/>
      <c r="X96" s="8"/>
    </row>
    <row r="97" spans="1:24" ht="12.75">
      <c r="A97" s="7" t="s">
        <v>32</v>
      </c>
      <c r="B97" s="1" t="s">
        <v>11</v>
      </c>
      <c r="C97" s="1" t="s">
        <v>8</v>
      </c>
      <c r="D97" s="3" t="s">
        <v>32</v>
      </c>
      <c r="E97" s="2"/>
      <c r="F97" s="3"/>
      <c r="G97" s="2"/>
      <c r="H97" s="9"/>
      <c r="J97" s="7" t="str">
        <f t="shared" si="3"/>
        <v>DF Yellow SF BlueYellow</v>
      </c>
      <c r="K97" s="1" t="s">
        <v>8</v>
      </c>
      <c r="L97" s="3" t="s">
        <v>32</v>
      </c>
      <c r="M97" s="2"/>
      <c r="N97" s="3"/>
      <c r="O97" s="2"/>
      <c r="P97" s="9"/>
      <c r="Q97" s="2"/>
      <c r="R97" s="7" t="str">
        <f t="shared" si="6"/>
        <v>DF Yellow SF BlueYellow</v>
      </c>
      <c r="S97" s="1" t="s">
        <v>11</v>
      </c>
      <c r="T97" s="1" t="s">
        <v>39</v>
      </c>
      <c r="U97" s="1"/>
      <c r="V97" s="1"/>
      <c r="W97" s="1"/>
      <c r="X97" s="8"/>
    </row>
    <row r="98" spans="1:24" ht="12.75">
      <c r="A98" s="7" t="s">
        <v>32</v>
      </c>
      <c r="B98" s="1" t="s">
        <v>39</v>
      </c>
      <c r="C98" s="1" t="s">
        <v>8</v>
      </c>
      <c r="D98" s="1" t="s">
        <v>32</v>
      </c>
      <c r="E98" s="1" t="s">
        <v>33</v>
      </c>
      <c r="F98" s="1"/>
      <c r="G98" s="3"/>
      <c r="H98" s="10"/>
      <c r="J98" s="7" t="str">
        <f t="shared" si="3"/>
        <v>DF Yellow SF BlueYellow SF Blue</v>
      </c>
      <c r="K98" s="1" t="s">
        <v>8</v>
      </c>
      <c r="L98" s="1" t="s">
        <v>32</v>
      </c>
      <c r="M98" s="1" t="s">
        <v>33</v>
      </c>
      <c r="N98" s="1"/>
      <c r="O98" s="3"/>
      <c r="P98" s="10"/>
      <c r="Q98" s="3"/>
      <c r="R98" s="7" t="str">
        <f t="shared" si="6"/>
        <v>DF Yellow SF BlueYellow SF Blue</v>
      </c>
      <c r="S98" s="1" t="s">
        <v>11</v>
      </c>
      <c r="T98" s="1" t="s">
        <v>39</v>
      </c>
      <c r="U98" s="1" t="s">
        <v>40</v>
      </c>
      <c r="V98" s="1"/>
      <c r="W98" s="1"/>
      <c r="X98" s="8"/>
    </row>
    <row r="99" spans="1:24" ht="12.75">
      <c r="A99" s="7" t="s">
        <v>32</v>
      </c>
      <c r="B99" s="1" t="s">
        <v>40</v>
      </c>
      <c r="C99" s="1" t="s">
        <v>32</v>
      </c>
      <c r="D99" s="1" t="s">
        <v>33</v>
      </c>
      <c r="E99" s="2"/>
      <c r="F99" s="3"/>
      <c r="G99" s="2"/>
      <c r="H99" s="9"/>
      <c r="J99" s="7" t="str">
        <f t="shared" si="3"/>
        <v>DF Yellow SF BlueYellow DF Blue</v>
      </c>
      <c r="K99" s="1" t="s">
        <v>32</v>
      </c>
      <c r="L99" s="1" t="s">
        <v>33</v>
      </c>
      <c r="M99" s="2"/>
      <c r="N99" s="3"/>
      <c r="O99" s="2"/>
      <c r="P99" s="9"/>
      <c r="Q99" s="2"/>
      <c r="R99" s="7" t="str">
        <f t="shared" si="6"/>
        <v>DF Yellow SF BlueYellow DF Blue</v>
      </c>
      <c r="S99" s="1" t="s">
        <v>39</v>
      </c>
      <c r="T99" s="1" t="s">
        <v>40</v>
      </c>
      <c r="U99" s="1"/>
      <c r="V99" s="1"/>
      <c r="W99" s="1"/>
      <c r="X99" s="8"/>
    </row>
    <row r="100" spans="1:24" ht="12.75">
      <c r="A100" s="7" t="s">
        <v>33</v>
      </c>
      <c r="B100" s="1" t="s">
        <v>11</v>
      </c>
      <c r="C100" s="3" t="s">
        <v>32</v>
      </c>
      <c r="D100" s="2"/>
      <c r="E100" s="2"/>
      <c r="F100" s="2"/>
      <c r="G100" s="2"/>
      <c r="H100" s="9"/>
      <c r="J100" s="7" t="str">
        <f t="shared" si="3"/>
        <v>DF Yellow DF BlueYellow</v>
      </c>
      <c r="K100" s="3" t="s">
        <v>32</v>
      </c>
      <c r="L100" s="2"/>
      <c r="M100" s="2"/>
      <c r="N100" s="2"/>
      <c r="O100" s="2"/>
      <c r="P100" s="9"/>
      <c r="Q100" s="2"/>
      <c r="R100" s="7" t="str">
        <f t="shared" si="6"/>
        <v>DF Yellow DF BlueYellow</v>
      </c>
      <c r="S100" s="1" t="s">
        <v>39</v>
      </c>
      <c r="T100" s="1"/>
      <c r="U100" s="1"/>
      <c r="V100" s="1"/>
      <c r="W100" s="1"/>
      <c r="X100" s="8"/>
    </row>
    <row r="101" spans="1:24" ht="12.75">
      <c r="A101" s="7" t="s">
        <v>33</v>
      </c>
      <c r="B101" s="1" t="s">
        <v>39</v>
      </c>
      <c r="C101" s="1" t="s">
        <v>32</v>
      </c>
      <c r="D101" s="1" t="s">
        <v>33</v>
      </c>
      <c r="E101" s="2"/>
      <c r="F101" s="3"/>
      <c r="G101" s="2"/>
      <c r="H101" s="9"/>
      <c r="J101" s="7" t="str">
        <f t="shared" si="3"/>
        <v>DF Yellow DF BlueYellow SF Blue</v>
      </c>
      <c r="K101" s="1" t="s">
        <v>32</v>
      </c>
      <c r="L101" s="1" t="s">
        <v>33</v>
      </c>
      <c r="M101" s="2"/>
      <c r="N101" s="3"/>
      <c r="O101" s="2"/>
      <c r="P101" s="9"/>
      <c r="Q101" s="2"/>
      <c r="R101" s="7" t="str">
        <f t="shared" si="6"/>
        <v>DF Yellow DF BlueYellow SF Blue</v>
      </c>
      <c r="S101" s="1" t="s">
        <v>39</v>
      </c>
      <c r="T101" s="1" t="s">
        <v>40</v>
      </c>
      <c r="U101" s="1"/>
      <c r="V101" s="1"/>
      <c r="W101" s="1"/>
      <c r="X101" s="8"/>
    </row>
    <row r="102" spans="1:24" ht="12.75">
      <c r="A102" s="7" t="s">
        <v>33</v>
      </c>
      <c r="B102" s="1" t="s">
        <v>40</v>
      </c>
      <c r="C102" s="1" t="s">
        <v>33</v>
      </c>
      <c r="D102" s="2"/>
      <c r="E102" s="2"/>
      <c r="F102" s="2"/>
      <c r="G102" s="2"/>
      <c r="H102" s="9"/>
      <c r="J102" s="7" t="str">
        <f t="shared" si="3"/>
        <v>DF Yellow DF BlueYellow DF Blue</v>
      </c>
      <c r="K102" s="1" t="s">
        <v>33</v>
      </c>
      <c r="L102" s="2"/>
      <c r="M102" s="2"/>
      <c r="N102" s="2"/>
      <c r="O102" s="2"/>
      <c r="P102" s="9"/>
      <c r="Q102" s="2"/>
      <c r="R102" s="7" t="str">
        <f t="shared" si="6"/>
        <v>DF Yellow DF BlueYellow DF Blue</v>
      </c>
      <c r="S102" s="1" t="s">
        <v>40</v>
      </c>
      <c r="T102" s="1"/>
      <c r="U102" s="1"/>
      <c r="V102" s="1"/>
      <c r="W102" s="1"/>
      <c r="X102" s="8"/>
    </row>
    <row r="103" spans="1:30" ht="12.75">
      <c r="A103" s="7" t="s">
        <v>9</v>
      </c>
      <c r="B103" s="1" t="s">
        <v>10</v>
      </c>
      <c r="C103" s="1" t="s">
        <v>7</v>
      </c>
      <c r="D103" s="1" t="s">
        <v>9</v>
      </c>
      <c r="E103" s="1"/>
      <c r="F103" s="1"/>
      <c r="G103" s="1"/>
      <c r="H103" s="8"/>
      <c r="J103" s="7" t="str">
        <f t="shared" si="3"/>
        <v>SF YellowGreen</v>
      </c>
      <c r="K103" s="1" t="s">
        <v>7</v>
      </c>
      <c r="L103" s="1" t="s">
        <v>9</v>
      </c>
      <c r="M103" s="1"/>
      <c r="N103" s="1"/>
      <c r="O103" s="1"/>
      <c r="P103" s="8"/>
      <c r="Q103" s="1"/>
      <c r="R103" s="7" t="str">
        <f t="shared" si="6"/>
        <v>SF YellowGreen</v>
      </c>
      <c r="S103" s="1" t="s">
        <v>10</v>
      </c>
      <c r="T103" s="1" t="s">
        <v>11</v>
      </c>
      <c r="U103" s="1"/>
      <c r="V103" s="1"/>
      <c r="W103" s="1"/>
      <c r="X103" s="8"/>
      <c r="Y103" s="1"/>
      <c r="Z103" s="1"/>
      <c r="AA103" s="1"/>
      <c r="AB103" s="1"/>
      <c r="AC103" s="1"/>
      <c r="AD103" s="1"/>
    </row>
    <row r="104" spans="1:25" ht="12.75">
      <c r="A104" s="7" t="s">
        <v>9</v>
      </c>
      <c r="B104" s="1" t="s">
        <v>37</v>
      </c>
      <c r="C104" s="1" t="s">
        <v>7</v>
      </c>
      <c r="D104" s="1" t="s">
        <v>30</v>
      </c>
      <c r="E104" s="1" t="s">
        <v>9</v>
      </c>
      <c r="F104" s="1" t="s">
        <v>34</v>
      </c>
      <c r="G104" s="1"/>
      <c r="H104" s="8"/>
      <c r="J104" s="7" t="str">
        <f t="shared" si="3"/>
        <v>SF YellowGreen SF Blue</v>
      </c>
      <c r="K104" s="1" t="s">
        <v>7</v>
      </c>
      <c r="L104" s="1" t="s">
        <v>30</v>
      </c>
      <c r="M104" s="1" t="s">
        <v>9</v>
      </c>
      <c r="N104" s="1" t="s">
        <v>34</v>
      </c>
      <c r="O104" s="1"/>
      <c r="P104" s="8"/>
      <c r="Q104" s="1"/>
      <c r="R104" s="7" t="str">
        <f t="shared" si="6"/>
        <v>SF YellowGreen SF Blue</v>
      </c>
      <c r="S104" s="1" t="s">
        <v>10</v>
      </c>
      <c r="T104" s="1" t="s">
        <v>37</v>
      </c>
      <c r="U104" s="1" t="s">
        <v>11</v>
      </c>
      <c r="V104" s="1" t="s">
        <v>39</v>
      </c>
      <c r="W104" s="1"/>
      <c r="X104" s="8"/>
      <c r="Y104" s="2"/>
    </row>
    <row r="105" spans="1:25" ht="12.75">
      <c r="A105" s="7" t="s">
        <v>9</v>
      </c>
      <c r="B105" s="1" t="s">
        <v>38</v>
      </c>
      <c r="C105" s="1" t="s">
        <v>30</v>
      </c>
      <c r="D105" s="1" t="s">
        <v>34</v>
      </c>
      <c r="E105" s="1"/>
      <c r="F105" s="1"/>
      <c r="G105" s="1"/>
      <c r="H105" s="8"/>
      <c r="J105" s="7" t="str">
        <f t="shared" si="3"/>
        <v>SF YellowGreen DF Blue</v>
      </c>
      <c r="K105" s="1" t="s">
        <v>30</v>
      </c>
      <c r="L105" s="1" t="s">
        <v>34</v>
      </c>
      <c r="M105" s="1"/>
      <c r="N105" s="1"/>
      <c r="O105" s="1"/>
      <c r="P105" s="8"/>
      <c r="Q105" s="1"/>
      <c r="R105" s="7" t="str">
        <f t="shared" si="6"/>
        <v>SF YellowGreen DF Blue</v>
      </c>
      <c r="S105" s="1" t="s">
        <v>37</v>
      </c>
      <c r="T105" s="1" t="s">
        <v>39</v>
      </c>
      <c r="U105" s="1"/>
      <c r="V105" s="1"/>
      <c r="W105" s="1"/>
      <c r="X105" s="8"/>
      <c r="Y105" s="2"/>
    </row>
    <row r="106" spans="1:25" ht="12.75">
      <c r="A106" s="7" t="s">
        <v>34</v>
      </c>
      <c r="B106" s="1" t="s">
        <v>10</v>
      </c>
      <c r="C106" s="1" t="s">
        <v>7</v>
      </c>
      <c r="D106" s="1" t="s">
        <v>30</v>
      </c>
      <c r="E106" s="1" t="s">
        <v>9</v>
      </c>
      <c r="F106" s="1" t="s">
        <v>34</v>
      </c>
      <c r="G106" s="1"/>
      <c r="H106" s="8"/>
      <c r="J106" s="7" t="str">
        <f t="shared" si="3"/>
        <v>SF Yellow SF BlueGreen</v>
      </c>
      <c r="K106" s="1" t="s">
        <v>7</v>
      </c>
      <c r="L106" s="1" t="s">
        <v>30</v>
      </c>
      <c r="M106" s="1" t="s">
        <v>9</v>
      </c>
      <c r="N106" s="1" t="s">
        <v>34</v>
      </c>
      <c r="O106" s="1"/>
      <c r="P106" s="8"/>
      <c r="Q106" s="1"/>
      <c r="R106" s="7" t="str">
        <f t="shared" si="6"/>
        <v>SF Yellow SF BlueGreen</v>
      </c>
      <c r="S106" s="1" t="s">
        <v>10</v>
      </c>
      <c r="T106" s="1" t="s">
        <v>37</v>
      </c>
      <c r="U106" s="1" t="s">
        <v>11</v>
      </c>
      <c r="V106" s="1" t="s">
        <v>39</v>
      </c>
      <c r="W106" s="1"/>
      <c r="X106" s="8"/>
      <c r="Y106" s="2"/>
    </row>
    <row r="107" spans="1:25" ht="12.75">
      <c r="A107" s="7" t="s">
        <v>34</v>
      </c>
      <c r="B107" s="1" t="s">
        <v>37</v>
      </c>
      <c r="C107" s="1" t="s">
        <v>7</v>
      </c>
      <c r="D107" s="1" t="s">
        <v>30</v>
      </c>
      <c r="E107" s="1" t="s">
        <v>31</v>
      </c>
      <c r="F107" s="1" t="s">
        <v>9</v>
      </c>
      <c r="G107" s="1" t="s">
        <v>34</v>
      </c>
      <c r="H107" s="8" t="s">
        <v>35</v>
      </c>
      <c r="J107" s="7" t="str">
        <f t="shared" si="3"/>
        <v>SF Yellow SF BlueGreen SF Blue</v>
      </c>
      <c r="K107" s="1" t="s">
        <v>7</v>
      </c>
      <c r="L107" s="1" t="s">
        <v>30</v>
      </c>
      <c r="M107" s="1" t="s">
        <v>31</v>
      </c>
      <c r="N107" s="1" t="s">
        <v>9</v>
      </c>
      <c r="O107" s="1" t="s">
        <v>34</v>
      </c>
      <c r="P107" s="8" t="s">
        <v>35</v>
      </c>
      <c r="Q107" s="1"/>
      <c r="R107" s="7" t="str">
        <f t="shared" si="6"/>
        <v>SF Yellow SF BlueGreen SF Blue</v>
      </c>
      <c r="S107" s="1" t="s">
        <v>10</v>
      </c>
      <c r="T107" s="1" t="s">
        <v>37</v>
      </c>
      <c r="U107" s="1" t="s">
        <v>38</v>
      </c>
      <c r="V107" s="1" t="s">
        <v>11</v>
      </c>
      <c r="W107" s="1" t="s">
        <v>39</v>
      </c>
      <c r="X107" s="8" t="s">
        <v>40</v>
      </c>
      <c r="Y107" s="2"/>
    </row>
    <row r="108" spans="1:25" ht="12.75">
      <c r="A108" s="7" t="s">
        <v>34</v>
      </c>
      <c r="B108" s="1" t="s">
        <v>38</v>
      </c>
      <c r="C108" s="1" t="s">
        <v>30</v>
      </c>
      <c r="D108" s="1" t="s">
        <v>31</v>
      </c>
      <c r="E108" s="1" t="s">
        <v>34</v>
      </c>
      <c r="F108" s="1" t="s">
        <v>35</v>
      </c>
      <c r="G108" s="1"/>
      <c r="H108" s="8"/>
      <c r="J108" s="7" t="str">
        <f t="shared" si="3"/>
        <v>SF Yellow SF BlueGreen DF Blue</v>
      </c>
      <c r="K108" s="1" t="s">
        <v>30</v>
      </c>
      <c r="L108" s="1" t="s">
        <v>31</v>
      </c>
      <c r="M108" s="1" t="s">
        <v>34</v>
      </c>
      <c r="N108" s="1" t="s">
        <v>35</v>
      </c>
      <c r="O108" s="1"/>
      <c r="P108" s="8"/>
      <c r="Q108" s="1"/>
      <c r="R108" s="7" t="str">
        <f t="shared" si="6"/>
        <v>SF Yellow SF BlueGreen DF Blue</v>
      </c>
      <c r="S108" s="1" t="s">
        <v>37</v>
      </c>
      <c r="T108" s="1" t="s">
        <v>38</v>
      </c>
      <c r="U108" s="1" t="s">
        <v>39</v>
      </c>
      <c r="V108" s="1" t="s">
        <v>40</v>
      </c>
      <c r="W108" s="1"/>
      <c r="X108" s="8"/>
      <c r="Y108" s="2"/>
    </row>
    <row r="109" spans="1:25" ht="12.75">
      <c r="A109" s="7" t="s">
        <v>35</v>
      </c>
      <c r="B109" s="1" t="s">
        <v>10</v>
      </c>
      <c r="C109" s="1" t="s">
        <v>30</v>
      </c>
      <c r="D109" s="1" t="s">
        <v>34</v>
      </c>
      <c r="E109" s="1"/>
      <c r="F109" s="1"/>
      <c r="G109" s="1"/>
      <c r="H109" s="8"/>
      <c r="J109" s="7" t="str">
        <f t="shared" si="3"/>
        <v>SF Yellow DF BlueGreen</v>
      </c>
      <c r="K109" s="1" t="s">
        <v>30</v>
      </c>
      <c r="L109" s="1" t="s">
        <v>34</v>
      </c>
      <c r="M109" s="1"/>
      <c r="N109" s="1"/>
      <c r="O109" s="1"/>
      <c r="P109" s="8"/>
      <c r="Q109" s="1"/>
      <c r="R109" s="7" t="str">
        <f t="shared" si="6"/>
        <v>SF Yellow DF BlueGreen</v>
      </c>
      <c r="S109" s="1" t="s">
        <v>37</v>
      </c>
      <c r="T109" s="1" t="s">
        <v>36</v>
      </c>
      <c r="U109" s="1"/>
      <c r="V109" s="1"/>
      <c r="W109" s="1"/>
      <c r="X109" s="8"/>
      <c r="Y109" s="2"/>
    </row>
    <row r="110" spans="1:25" ht="12.75">
      <c r="A110" s="7" t="s">
        <v>35</v>
      </c>
      <c r="B110" s="1" t="s">
        <v>37</v>
      </c>
      <c r="C110" s="1" t="s">
        <v>30</v>
      </c>
      <c r="D110" s="1" t="s">
        <v>31</v>
      </c>
      <c r="E110" s="1" t="s">
        <v>34</v>
      </c>
      <c r="F110" s="1" t="s">
        <v>35</v>
      </c>
      <c r="G110" s="1"/>
      <c r="H110" s="8"/>
      <c r="J110" s="7" t="str">
        <f t="shared" si="3"/>
        <v>SF Yellow DF BlueGreen SF Blue</v>
      </c>
      <c r="K110" s="1" t="s">
        <v>30</v>
      </c>
      <c r="L110" s="1" t="s">
        <v>31</v>
      </c>
      <c r="M110" s="1" t="s">
        <v>34</v>
      </c>
      <c r="N110" s="1" t="s">
        <v>35</v>
      </c>
      <c r="O110" s="1"/>
      <c r="P110" s="8"/>
      <c r="Q110" s="1"/>
      <c r="R110" s="7" t="str">
        <f t="shared" si="6"/>
        <v>SF Yellow DF BlueGreen SF Blue</v>
      </c>
      <c r="S110" s="1" t="s">
        <v>37</v>
      </c>
      <c r="T110" s="1" t="s">
        <v>38</v>
      </c>
      <c r="U110" s="1" t="s">
        <v>39</v>
      </c>
      <c r="V110" s="1" t="s">
        <v>40</v>
      </c>
      <c r="W110" s="1"/>
      <c r="X110" s="8"/>
      <c r="Y110" s="2"/>
    </row>
    <row r="111" spans="1:25" ht="12.75">
      <c r="A111" s="7" t="s">
        <v>35</v>
      </c>
      <c r="B111" s="1" t="s">
        <v>38</v>
      </c>
      <c r="C111" s="1" t="s">
        <v>30</v>
      </c>
      <c r="D111" s="1" t="s">
        <v>35</v>
      </c>
      <c r="E111" s="1"/>
      <c r="F111" s="1"/>
      <c r="G111" s="1"/>
      <c r="H111" s="8"/>
      <c r="J111" s="7" t="str">
        <f t="shared" si="3"/>
        <v>SF Yellow DF BlueGreen DF Blue</v>
      </c>
      <c r="K111" s="1" t="s">
        <v>30</v>
      </c>
      <c r="L111" s="1" t="s">
        <v>35</v>
      </c>
      <c r="M111" s="1"/>
      <c r="N111" s="1"/>
      <c r="O111" s="1"/>
      <c r="P111" s="8"/>
      <c r="Q111" s="1"/>
      <c r="R111" s="7" t="str">
        <f t="shared" si="6"/>
        <v>SF Yellow DF BlueGreen DF Blue</v>
      </c>
      <c r="S111" s="1" t="s">
        <v>38</v>
      </c>
      <c r="T111" s="1" t="s">
        <v>40</v>
      </c>
      <c r="U111" s="1"/>
      <c r="V111" s="1"/>
      <c r="W111" s="1"/>
      <c r="X111" s="8"/>
      <c r="Y111" s="2"/>
    </row>
    <row r="112" spans="1:25" ht="12.75">
      <c r="A112" s="7" t="s">
        <v>9</v>
      </c>
      <c r="B112" s="1" t="s">
        <v>11</v>
      </c>
      <c r="C112" s="1" t="s">
        <v>9</v>
      </c>
      <c r="D112" s="1" t="s">
        <v>8</v>
      </c>
      <c r="E112" s="2"/>
      <c r="F112" s="2"/>
      <c r="G112" s="2"/>
      <c r="H112" s="9"/>
      <c r="J112" s="7" t="str">
        <f t="shared" si="3"/>
        <v>SF YellowYellow</v>
      </c>
      <c r="K112" s="1" t="s">
        <v>9</v>
      </c>
      <c r="L112" s="1" t="s">
        <v>8</v>
      </c>
      <c r="M112" s="2"/>
      <c r="N112" s="2"/>
      <c r="O112" s="2"/>
      <c r="P112" s="9"/>
      <c r="Q112" s="2"/>
      <c r="R112" s="7" t="str">
        <f t="shared" si="6"/>
        <v>SF YellowYellow</v>
      </c>
      <c r="S112" s="1" t="s">
        <v>10</v>
      </c>
      <c r="T112" s="1" t="s">
        <v>11</v>
      </c>
      <c r="U112" s="1"/>
      <c r="V112" s="1"/>
      <c r="W112" s="1"/>
      <c r="X112" s="8"/>
      <c r="Y112" s="2"/>
    </row>
    <row r="113" spans="1:25" ht="12.75">
      <c r="A113" s="7" t="s">
        <v>9</v>
      </c>
      <c r="B113" s="1" t="s">
        <v>39</v>
      </c>
      <c r="C113" s="1" t="s">
        <v>9</v>
      </c>
      <c r="D113" s="1" t="s">
        <v>34</v>
      </c>
      <c r="E113" s="1" t="s">
        <v>8</v>
      </c>
      <c r="F113" s="3" t="s">
        <v>32</v>
      </c>
      <c r="G113" s="2"/>
      <c r="H113" s="9"/>
      <c r="J113" s="7" t="str">
        <f t="shared" si="3"/>
        <v>SF YellowYellow SF Blue</v>
      </c>
      <c r="K113" s="1" t="s">
        <v>9</v>
      </c>
      <c r="L113" s="1" t="s">
        <v>34</v>
      </c>
      <c r="M113" s="1" t="s">
        <v>8</v>
      </c>
      <c r="N113" s="3" t="s">
        <v>32</v>
      </c>
      <c r="O113" s="2"/>
      <c r="P113" s="9"/>
      <c r="Q113" s="2"/>
      <c r="R113" s="7" t="str">
        <f t="shared" si="6"/>
        <v>SF YellowYellow SF Blue</v>
      </c>
      <c r="S113" s="1" t="s">
        <v>10</v>
      </c>
      <c r="T113" s="1" t="s">
        <v>37</v>
      </c>
      <c r="U113" s="1" t="s">
        <v>11</v>
      </c>
      <c r="V113" s="1" t="s">
        <v>39</v>
      </c>
      <c r="W113" s="1"/>
      <c r="X113" s="8"/>
      <c r="Y113" s="2"/>
    </row>
    <row r="114" spans="1:25" ht="12.75">
      <c r="A114" s="7" t="s">
        <v>9</v>
      </c>
      <c r="B114" s="1" t="s">
        <v>40</v>
      </c>
      <c r="C114" s="1" t="s">
        <v>34</v>
      </c>
      <c r="D114" s="1" t="s">
        <v>32</v>
      </c>
      <c r="E114" s="2"/>
      <c r="F114" s="2"/>
      <c r="G114" s="2"/>
      <c r="H114" s="9"/>
      <c r="J114" s="7" t="str">
        <f t="shared" si="3"/>
        <v>SF YellowYellow DF Blue</v>
      </c>
      <c r="K114" s="1" t="s">
        <v>34</v>
      </c>
      <c r="L114" s="1" t="s">
        <v>32</v>
      </c>
      <c r="M114" s="2"/>
      <c r="N114" s="2"/>
      <c r="O114" s="2"/>
      <c r="P114" s="9"/>
      <c r="Q114" s="2"/>
      <c r="R114" s="7" t="str">
        <f t="shared" si="6"/>
        <v>SF YellowYellow DF Blue</v>
      </c>
      <c r="S114" s="1" t="s">
        <v>37</v>
      </c>
      <c r="T114" s="1" t="s">
        <v>39</v>
      </c>
      <c r="U114" s="1"/>
      <c r="V114" s="1"/>
      <c r="W114" s="1"/>
      <c r="X114" s="8"/>
      <c r="Y114" s="2"/>
    </row>
    <row r="115" spans="1:25" ht="12.75">
      <c r="A115" s="7" t="s">
        <v>34</v>
      </c>
      <c r="B115" s="1" t="s">
        <v>11</v>
      </c>
      <c r="C115" s="1" t="s">
        <v>9</v>
      </c>
      <c r="D115" s="1" t="s">
        <v>34</v>
      </c>
      <c r="E115" s="1" t="s">
        <v>8</v>
      </c>
      <c r="F115" s="3" t="s">
        <v>32</v>
      </c>
      <c r="G115" s="2"/>
      <c r="H115" s="9"/>
      <c r="J115" s="7" t="str">
        <f t="shared" si="3"/>
        <v>SF Yellow SF BlueYellow</v>
      </c>
      <c r="K115" s="1" t="s">
        <v>9</v>
      </c>
      <c r="L115" s="1" t="s">
        <v>34</v>
      </c>
      <c r="M115" s="1" t="s">
        <v>8</v>
      </c>
      <c r="N115" s="3" t="s">
        <v>32</v>
      </c>
      <c r="O115" s="2"/>
      <c r="P115" s="9"/>
      <c r="Q115" s="2"/>
      <c r="R115" s="7" t="str">
        <f t="shared" si="6"/>
        <v>SF Yellow SF BlueYellow</v>
      </c>
      <c r="S115" s="1" t="s">
        <v>10</v>
      </c>
      <c r="T115" s="1" t="s">
        <v>37</v>
      </c>
      <c r="U115" s="1" t="s">
        <v>11</v>
      </c>
      <c r="V115" s="1" t="s">
        <v>39</v>
      </c>
      <c r="W115" s="1"/>
      <c r="X115" s="8"/>
      <c r="Y115" s="2"/>
    </row>
    <row r="116" spans="1:25" ht="12.75">
      <c r="A116" s="7" t="s">
        <v>34</v>
      </c>
      <c r="B116" s="1" t="s">
        <v>39</v>
      </c>
      <c r="C116" s="1" t="s">
        <v>9</v>
      </c>
      <c r="D116" s="1" t="s">
        <v>34</v>
      </c>
      <c r="E116" s="1" t="s">
        <v>35</v>
      </c>
      <c r="F116" s="1" t="s">
        <v>8</v>
      </c>
      <c r="G116" s="3" t="s">
        <v>32</v>
      </c>
      <c r="H116" s="10" t="s">
        <v>33</v>
      </c>
      <c r="J116" s="7" t="str">
        <f t="shared" si="3"/>
        <v>SF Yellow SF BlueYellow SF Blue</v>
      </c>
      <c r="K116" s="1" t="s">
        <v>9</v>
      </c>
      <c r="L116" s="1" t="s">
        <v>34</v>
      </c>
      <c r="M116" s="1" t="s">
        <v>35</v>
      </c>
      <c r="N116" s="1" t="s">
        <v>8</v>
      </c>
      <c r="O116" s="3" t="s">
        <v>32</v>
      </c>
      <c r="P116" s="10" t="s">
        <v>33</v>
      </c>
      <c r="Q116" s="3"/>
      <c r="R116" s="7" t="str">
        <f t="shared" si="6"/>
        <v>SF Yellow SF BlueYellow SF Blue</v>
      </c>
      <c r="S116" s="1" t="s">
        <v>10</v>
      </c>
      <c r="T116" s="1" t="s">
        <v>37</v>
      </c>
      <c r="U116" s="1" t="s">
        <v>38</v>
      </c>
      <c r="V116" s="1" t="s">
        <v>11</v>
      </c>
      <c r="W116" s="1" t="s">
        <v>39</v>
      </c>
      <c r="X116" s="8" t="s">
        <v>40</v>
      </c>
      <c r="Y116" s="2"/>
    </row>
    <row r="117" spans="1:25" ht="12.75">
      <c r="A117" s="7" t="s">
        <v>34</v>
      </c>
      <c r="B117" s="1" t="s">
        <v>40</v>
      </c>
      <c r="C117" s="1" t="s">
        <v>34</v>
      </c>
      <c r="D117" s="1" t="s">
        <v>35</v>
      </c>
      <c r="E117" s="3" t="s">
        <v>32</v>
      </c>
      <c r="F117" s="3" t="s">
        <v>33</v>
      </c>
      <c r="G117" s="2"/>
      <c r="H117" s="9"/>
      <c r="J117" s="7" t="str">
        <f t="shared" si="3"/>
        <v>SF Yellow SF BlueYellow DF Blue</v>
      </c>
      <c r="K117" s="1" t="s">
        <v>34</v>
      </c>
      <c r="L117" s="1" t="s">
        <v>35</v>
      </c>
      <c r="M117" s="3" t="s">
        <v>32</v>
      </c>
      <c r="N117" s="3" t="s">
        <v>33</v>
      </c>
      <c r="O117" s="2"/>
      <c r="P117" s="9"/>
      <c r="Q117" s="2"/>
      <c r="R117" s="7" t="str">
        <f t="shared" si="6"/>
        <v>SF Yellow SF BlueYellow DF Blue</v>
      </c>
      <c r="S117" s="1" t="s">
        <v>37</v>
      </c>
      <c r="T117" s="1" t="s">
        <v>38</v>
      </c>
      <c r="U117" s="1" t="s">
        <v>39</v>
      </c>
      <c r="V117" s="1" t="s">
        <v>40</v>
      </c>
      <c r="W117" s="1"/>
      <c r="X117" s="8"/>
      <c r="Y117" s="2"/>
    </row>
    <row r="118" spans="1:25" ht="12.75">
      <c r="A118" s="7" t="s">
        <v>35</v>
      </c>
      <c r="B118" s="1" t="s">
        <v>11</v>
      </c>
      <c r="C118" s="1" t="s">
        <v>34</v>
      </c>
      <c r="D118" s="1" t="s">
        <v>32</v>
      </c>
      <c r="E118" s="2"/>
      <c r="F118" s="2"/>
      <c r="G118" s="2"/>
      <c r="H118" s="9"/>
      <c r="J118" s="7" t="str">
        <f t="shared" si="3"/>
        <v>SF Yellow DF BlueYellow</v>
      </c>
      <c r="K118" s="1" t="s">
        <v>34</v>
      </c>
      <c r="L118" s="1" t="s">
        <v>32</v>
      </c>
      <c r="M118" s="2"/>
      <c r="N118" s="2"/>
      <c r="O118" s="2"/>
      <c r="P118" s="9"/>
      <c r="Q118" s="2"/>
      <c r="R118" s="7" t="str">
        <f t="shared" si="6"/>
        <v>SF Yellow DF BlueYellow</v>
      </c>
      <c r="S118" s="1" t="s">
        <v>37</v>
      </c>
      <c r="T118" s="1" t="s">
        <v>39</v>
      </c>
      <c r="U118" s="1"/>
      <c r="V118" s="1"/>
      <c r="W118" s="1"/>
      <c r="X118" s="8"/>
      <c r="Y118" s="2"/>
    </row>
    <row r="119" spans="1:25" ht="12.75">
      <c r="A119" s="7" t="s">
        <v>35</v>
      </c>
      <c r="B119" s="1" t="s">
        <v>39</v>
      </c>
      <c r="C119" s="1" t="s">
        <v>34</v>
      </c>
      <c r="D119" s="1" t="s">
        <v>35</v>
      </c>
      <c r="E119" s="3" t="s">
        <v>32</v>
      </c>
      <c r="F119" s="3" t="s">
        <v>33</v>
      </c>
      <c r="G119" s="2"/>
      <c r="H119" s="9"/>
      <c r="J119" s="7" t="str">
        <f t="shared" si="3"/>
        <v>SF Yellow DF BlueYellow SF Blue</v>
      </c>
      <c r="K119" s="1" t="s">
        <v>34</v>
      </c>
      <c r="L119" s="1" t="s">
        <v>35</v>
      </c>
      <c r="M119" s="3" t="s">
        <v>32</v>
      </c>
      <c r="N119" s="3" t="s">
        <v>33</v>
      </c>
      <c r="O119" s="2"/>
      <c r="P119" s="9"/>
      <c r="Q119" s="2"/>
      <c r="R119" s="7" t="str">
        <f t="shared" si="6"/>
        <v>SF Yellow DF BlueYellow SF Blue</v>
      </c>
      <c r="S119" s="1" t="s">
        <v>37</v>
      </c>
      <c r="T119" s="1" t="s">
        <v>38</v>
      </c>
      <c r="U119" s="1" t="s">
        <v>39</v>
      </c>
      <c r="V119" s="1" t="s">
        <v>40</v>
      </c>
      <c r="W119" s="1"/>
      <c r="X119" s="8"/>
      <c r="Y119" s="2"/>
    </row>
    <row r="120" spans="1:25" ht="12.75">
      <c r="A120" s="11" t="s">
        <v>35</v>
      </c>
      <c r="B120" s="12" t="s">
        <v>40</v>
      </c>
      <c r="C120" s="12" t="s">
        <v>34</v>
      </c>
      <c r="D120" s="12" t="s">
        <v>33</v>
      </c>
      <c r="E120" s="13"/>
      <c r="F120" s="13"/>
      <c r="G120" s="13"/>
      <c r="H120" s="14"/>
      <c r="J120" s="11" t="str">
        <f t="shared" si="3"/>
        <v>SF Yellow DF BlueYellow DF Blue</v>
      </c>
      <c r="K120" s="12" t="s">
        <v>34</v>
      </c>
      <c r="L120" s="12" t="s">
        <v>33</v>
      </c>
      <c r="M120" s="13"/>
      <c r="N120" s="13"/>
      <c r="O120" s="13"/>
      <c r="P120" s="14"/>
      <c r="Q120" s="2"/>
      <c r="R120" s="11" t="str">
        <f t="shared" si="6"/>
        <v>SF Yellow DF BlueYellow DF Blue</v>
      </c>
      <c r="S120" s="12" t="s">
        <v>38</v>
      </c>
      <c r="T120" s="12" t="s">
        <v>40</v>
      </c>
      <c r="U120" s="12"/>
      <c r="V120" s="12"/>
      <c r="W120" s="12"/>
      <c r="X120" s="15"/>
      <c r="Y120" s="2"/>
    </row>
    <row r="135" spans="1:6" ht="12.75">
      <c r="A135" s="1" t="s">
        <v>8</v>
      </c>
      <c r="B135" s="1" t="s">
        <v>10</v>
      </c>
      <c r="C135" s="1" t="s">
        <v>9</v>
      </c>
      <c r="D135" s="2"/>
      <c r="E135" s="2"/>
      <c r="F135" s="2"/>
    </row>
    <row r="136" spans="1:6" ht="12.75">
      <c r="A136" s="1" t="s">
        <v>8</v>
      </c>
      <c r="B136" s="1" t="s">
        <v>37</v>
      </c>
      <c r="C136" s="1" t="s">
        <v>9</v>
      </c>
      <c r="D136" s="3" t="s">
        <v>34</v>
      </c>
      <c r="E136" s="2"/>
      <c r="F136" s="2"/>
    </row>
    <row r="137" spans="1:6" ht="12.75">
      <c r="A137" s="1" t="s">
        <v>8</v>
      </c>
      <c r="B137" s="1" t="s">
        <v>38</v>
      </c>
      <c r="C137" s="1" t="s">
        <v>34</v>
      </c>
      <c r="D137" s="1"/>
      <c r="E137" s="2"/>
      <c r="F137" s="2"/>
    </row>
    <row r="138" spans="1:6" ht="12.75">
      <c r="A138" s="1" t="s">
        <v>32</v>
      </c>
      <c r="B138" s="1" t="s">
        <v>10</v>
      </c>
      <c r="C138" s="1" t="s">
        <v>9</v>
      </c>
      <c r="D138" s="3" t="s">
        <v>34</v>
      </c>
      <c r="E138" s="2"/>
      <c r="F138" s="2"/>
    </row>
    <row r="139" spans="1:6" ht="12.75">
      <c r="A139" s="1" t="s">
        <v>32</v>
      </c>
      <c r="B139" s="1" t="s">
        <v>37</v>
      </c>
      <c r="C139" s="1" t="s">
        <v>9</v>
      </c>
      <c r="D139" s="3" t="s">
        <v>34</v>
      </c>
      <c r="E139" s="3" t="s">
        <v>35</v>
      </c>
      <c r="F139" s="2"/>
    </row>
    <row r="140" spans="1:6" ht="12.75">
      <c r="A140" s="1" t="s">
        <v>32</v>
      </c>
      <c r="B140" s="1" t="s">
        <v>38</v>
      </c>
      <c r="C140" s="1" t="s">
        <v>35</v>
      </c>
      <c r="D140" s="1" t="s">
        <v>34</v>
      </c>
      <c r="E140" s="2"/>
      <c r="F140" s="2"/>
    </row>
    <row r="141" spans="1:6" ht="12.75">
      <c r="A141" s="1" t="s">
        <v>33</v>
      </c>
      <c r="B141" s="1" t="s">
        <v>10</v>
      </c>
      <c r="C141" s="1" t="s">
        <v>34</v>
      </c>
      <c r="D141" s="2"/>
      <c r="E141" s="2"/>
      <c r="F141" s="2"/>
    </row>
    <row r="142" spans="1:6" ht="12.75">
      <c r="A142" s="1" t="s">
        <v>33</v>
      </c>
      <c r="B142" s="1" t="s">
        <v>37</v>
      </c>
      <c r="C142" s="1" t="s">
        <v>34</v>
      </c>
      <c r="D142" s="1" t="s">
        <v>35</v>
      </c>
      <c r="E142" s="2"/>
      <c r="F142" s="2"/>
    </row>
    <row r="143" spans="1:6" ht="12.75">
      <c r="A143" s="1" t="s">
        <v>33</v>
      </c>
      <c r="B143" s="1" t="s">
        <v>38</v>
      </c>
      <c r="C143" s="1" t="s">
        <v>35</v>
      </c>
      <c r="D143" s="2"/>
      <c r="E143" s="2"/>
      <c r="F143" s="2"/>
    </row>
    <row r="144" spans="1:6" ht="12.75">
      <c r="A144" s="1" t="s">
        <v>8</v>
      </c>
      <c r="B144" s="1" t="s">
        <v>11</v>
      </c>
      <c r="C144" s="1" t="s">
        <v>8</v>
      </c>
      <c r="D144" s="2"/>
      <c r="E144" s="2"/>
      <c r="F144" s="2"/>
    </row>
    <row r="145" spans="1:6" ht="12.75">
      <c r="A145" s="1" t="s">
        <v>8</v>
      </c>
      <c r="B145" s="1" t="s">
        <v>39</v>
      </c>
      <c r="C145" s="1" t="s">
        <v>8</v>
      </c>
      <c r="D145" s="3" t="s">
        <v>32</v>
      </c>
      <c r="E145" s="2"/>
      <c r="F145" s="2"/>
    </row>
    <row r="146" spans="1:6" ht="12.75">
      <c r="A146" s="1" t="s">
        <v>8</v>
      </c>
      <c r="B146" s="1" t="s">
        <v>40</v>
      </c>
      <c r="C146" s="1" t="s">
        <v>32</v>
      </c>
      <c r="D146" s="2"/>
      <c r="E146" s="2"/>
      <c r="F146" s="2"/>
    </row>
    <row r="147" spans="1:6" ht="12.75">
      <c r="A147" s="1" t="s">
        <v>32</v>
      </c>
      <c r="B147" s="1" t="s">
        <v>11</v>
      </c>
      <c r="C147" s="1" t="s">
        <v>8</v>
      </c>
      <c r="D147" s="3" t="s">
        <v>32</v>
      </c>
      <c r="E147" s="2"/>
      <c r="F147" s="2"/>
    </row>
    <row r="148" spans="1:6" ht="12.75">
      <c r="A148" s="1" t="s">
        <v>32</v>
      </c>
      <c r="B148" s="1" t="s">
        <v>39</v>
      </c>
      <c r="C148" s="1" t="s">
        <v>8</v>
      </c>
      <c r="D148" s="1" t="s">
        <v>32</v>
      </c>
      <c r="E148" s="1" t="s">
        <v>33</v>
      </c>
      <c r="F148" s="2"/>
    </row>
    <row r="149" spans="1:6" ht="12.75">
      <c r="A149" s="1" t="s">
        <v>32</v>
      </c>
      <c r="B149" s="1" t="s">
        <v>40</v>
      </c>
      <c r="C149" s="1" t="s">
        <v>32</v>
      </c>
      <c r="D149" s="1" t="s">
        <v>33</v>
      </c>
      <c r="E149" s="2"/>
      <c r="F149" s="2"/>
    </row>
    <row r="150" spans="1:6" ht="12.75">
      <c r="A150" s="1" t="s">
        <v>33</v>
      </c>
      <c r="B150" s="1" t="s">
        <v>11</v>
      </c>
      <c r="C150" s="3" t="s">
        <v>32</v>
      </c>
      <c r="D150" s="2"/>
      <c r="E150" s="2"/>
      <c r="F150" s="2"/>
    </row>
    <row r="151" spans="1:6" ht="12.75">
      <c r="A151" s="1" t="s">
        <v>33</v>
      </c>
      <c r="B151" s="1" t="s">
        <v>39</v>
      </c>
      <c r="C151" s="1" t="s">
        <v>32</v>
      </c>
      <c r="D151" s="1" t="s">
        <v>33</v>
      </c>
      <c r="E151" s="2"/>
      <c r="F151" s="2"/>
    </row>
    <row r="152" spans="1:6" ht="12.75">
      <c r="A152" s="1" t="s">
        <v>33</v>
      </c>
      <c r="B152" s="1" t="s">
        <v>40</v>
      </c>
      <c r="C152" s="1" t="s">
        <v>33</v>
      </c>
      <c r="D152" s="2"/>
      <c r="E152" s="2"/>
      <c r="F152" s="2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Gouldian Breeding Template</dc:title>
  <dc:subject/>
  <dc:creator>Courtney Dorsett</dc:creator>
  <cp:keywords/>
  <dc:description/>
  <cp:lastModifiedBy>EDS User</cp:lastModifiedBy>
  <dcterms:created xsi:type="dcterms:W3CDTF">2003-08-05T19:13:55Z</dcterms:created>
  <dcterms:modified xsi:type="dcterms:W3CDTF">2003-08-14T20:31:39Z</dcterms:modified>
  <cp:category/>
  <cp:version/>
  <cp:contentType/>
  <cp:contentStatus/>
</cp:coreProperties>
</file>